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9435" tabRatio="771" activeTab="0"/>
  </bookViews>
  <sheets>
    <sheet name="QUESTIONNAIRE" sheetId="1" r:id="rId1"/>
    <sheet name="Sheet1" sheetId="2" state="hidden" r:id="rId2"/>
    <sheet name="Import1" sheetId="3" state="hidden" r:id="rId3"/>
    <sheet name="Import2" sheetId="4" state="hidden" r:id="rId4"/>
    <sheet name="Import3" sheetId="5" state="hidden" r:id="rId5"/>
  </sheets>
  <definedNames>
    <definedName name="A1_COUNTRY">'Import1'!$I$4</definedName>
    <definedName name="code_fpal">#REF!</definedName>
    <definedName name="Country">'Sheet1'!$B$5:$B$252</definedName>
    <definedName name="FPALCODE">#REF!</definedName>
    <definedName name="HSE">'Sheet1'!$J$26:$J$28</definedName>
    <definedName name="ListF">#REF!</definedName>
    <definedName name="POSize">'Sheet1'!$J$37:$J$40</definedName>
    <definedName name="Region">'Sheet1'!$F$44:$F$45</definedName>
    <definedName name="RegionKZ">'Sheet1'!$G$26:$G$38</definedName>
    <definedName name="YesNo">'Sheet1'!$F$5:$F$6</definedName>
    <definedName name="_xlnm.Print_Area" localSheetId="0">'QUESTIONNAIRE'!$A$1:$K$93</definedName>
  </definedNames>
  <calcPr fullCalcOnLoad="1"/>
</workbook>
</file>

<file path=xl/comments4.xml><?xml version="1.0" encoding="utf-8"?>
<comments xmlns="http://schemas.openxmlformats.org/spreadsheetml/2006/main">
  <authors>
    <author>Voronko Pavel</author>
  </authors>
  <commentList>
    <comment ref="E3" authorId="0">
      <text>
        <r>
          <rPr>
            <b/>
            <sz val="9"/>
            <rFont val="Tahoma"/>
            <family val="2"/>
          </rPr>
          <t>Voronko Pavel:</t>
        </r>
        <r>
          <rPr>
            <sz val="9"/>
            <rFont val="Tahoma"/>
            <family val="2"/>
          </rPr>
          <t xml:space="preserve">
&lt; $500K
$500K - $5M
$5M-$20M
&gt; $20M</t>
        </r>
      </text>
    </comment>
  </commentList>
</comments>
</file>

<file path=xl/sharedStrings.xml><?xml version="1.0" encoding="utf-8"?>
<sst xmlns="http://schemas.openxmlformats.org/spreadsheetml/2006/main" count="1043" uniqueCount="757">
  <si>
    <t>A2_REGION</t>
  </si>
  <si>
    <t>Argentina</t>
  </si>
  <si>
    <t>Samoa, America</t>
  </si>
  <si>
    <t>Austria</t>
  </si>
  <si>
    <t>Australia</t>
  </si>
  <si>
    <t>Aruba</t>
  </si>
  <si>
    <t>Azerbaijan</t>
  </si>
  <si>
    <t>French S.Territ</t>
  </si>
  <si>
    <t>United Nations</t>
  </si>
  <si>
    <t>Оман</t>
  </si>
  <si>
    <t>Пакистан</t>
  </si>
  <si>
    <t>Палау</t>
  </si>
  <si>
    <t>Палестина</t>
  </si>
  <si>
    <t>Панама</t>
  </si>
  <si>
    <t>Папуа-Н. Гвинея</t>
  </si>
  <si>
    <t>Парагвай</t>
  </si>
  <si>
    <t>Перу</t>
  </si>
  <si>
    <t>Польша</t>
  </si>
  <si>
    <t>Португалия</t>
  </si>
  <si>
    <t>Пуэрто-Рико</t>
  </si>
  <si>
    <t>Респ. Конго</t>
  </si>
  <si>
    <t>Реюньон</t>
  </si>
  <si>
    <t>Руанда</t>
  </si>
  <si>
    <t>Румыния</t>
  </si>
  <si>
    <t>С.-Мариан. о-ва</t>
  </si>
  <si>
    <t>С.-Пьер,Микелон</t>
  </si>
  <si>
    <t>С.-Томе и Прин.</t>
  </si>
  <si>
    <t>Сальвадор</t>
  </si>
  <si>
    <t>Сан-Марино</t>
  </si>
  <si>
    <t>Сауд. Аравия</t>
  </si>
  <si>
    <t>Свазиленд</t>
  </si>
  <si>
    <t>Северная Корея</t>
  </si>
  <si>
    <t>Сейшельск. о-ва</t>
  </si>
  <si>
    <t>Сенегал</t>
  </si>
  <si>
    <t>Сент-Винсент</t>
  </si>
  <si>
    <t>Сент-Люсия</t>
  </si>
  <si>
    <t>Серб./Черногор.</t>
  </si>
  <si>
    <t>Сингапур</t>
  </si>
  <si>
    <t>Швейцария</t>
  </si>
  <si>
    <t>Швеция</t>
  </si>
  <si>
    <t>Шпицберген</t>
  </si>
  <si>
    <t>Шри-Ланка</t>
  </si>
  <si>
    <t>Эквадор</t>
  </si>
  <si>
    <t>Экват. Гвинея</t>
  </si>
  <si>
    <t>Эритрея</t>
  </si>
  <si>
    <t>Эстония</t>
  </si>
  <si>
    <t>Эфиопия</t>
  </si>
  <si>
    <t>Южная Африка</t>
  </si>
  <si>
    <t>Южная Корея</t>
  </si>
  <si>
    <t>Ямайка</t>
  </si>
  <si>
    <t>Япония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</si>
  <si>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</si>
  <si>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</si>
  <si>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</si>
  <si>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</si>
  <si>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</si>
  <si>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</si>
  <si>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</si>
  <si>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</si>
  <si>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</si>
  <si>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</si>
  <si>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Мангыстауская</t>
  </si>
  <si>
    <t>Павлодарская</t>
  </si>
  <si>
    <t>Северо-Казахстанская</t>
  </si>
  <si>
    <t>Южно-Казахстанская</t>
  </si>
  <si>
    <t>Бразилия</t>
  </si>
  <si>
    <t>Брит.Виргинс.о.</t>
  </si>
  <si>
    <t>БритТерр ИндОк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</si>
  <si>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</si>
  <si>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</si>
  <si>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</si>
  <si>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</si>
  <si>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</si>
  <si>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</si>
  <si>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Венгрия</t>
  </si>
  <si>
    <t>Венесуэла</t>
  </si>
  <si>
    <t>Вост. Тимоа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</si>
  <si>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</si>
  <si>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</si>
  <si>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</si>
  <si>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</si>
  <si>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</si>
  <si>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</si>
  <si>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</si>
  <si>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</si>
  <si>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</si>
  <si>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</si>
  <si>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</si>
  <si>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</si>
  <si>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</si>
  <si>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</si>
  <si>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</si>
  <si>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</si>
  <si>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</si>
  <si>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</si>
  <si>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</si>
  <si>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</si>
  <si>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</si>
  <si>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Джибути</t>
  </si>
  <si>
    <t>Доминик. респ.</t>
  </si>
  <si>
    <t>Доминика</t>
  </si>
  <si>
    <t>Египет</t>
  </si>
  <si>
    <t>Замбия</t>
  </si>
  <si>
    <t>Зап. Самоа</t>
  </si>
  <si>
    <t>Зап.-сахарский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</si>
  <si>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</si>
  <si>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</si>
  <si>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</si>
  <si>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</si>
  <si>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</si>
  <si>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</si>
  <si>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</si>
  <si>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</si>
  <si>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</si>
  <si>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</si>
  <si>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</si>
  <si>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</si>
  <si>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</si>
  <si>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Каймановы о-ва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</si>
  <si>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</si>
  <si>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</si>
  <si>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</si>
  <si>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</si>
  <si>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</si>
  <si>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</si>
  <si>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</si>
  <si>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</si>
  <si>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</si>
  <si>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о-ва</t>
  </si>
  <si>
    <t>Колумбия</t>
  </si>
  <si>
    <t>Коморские о-ва</t>
  </si>
  <si>
    <t>Конго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</si>
  <si>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</si>
  <si>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</si>
  <si>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</si>
  <si>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</si>
  <si>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</si>
  <si>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</si>
  <si>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</si>
  <si>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</si>
  <si>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</si>
  <si>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</si>
  <si>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</si>
  <si>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</si>
  <si>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</si>
  <si>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</si>
  <si>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</si>
  <si>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</si>
  <si>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</si>
  <si>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</si>
  <si>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Македония</t>
  </si>
  <si>
    <t>Мал. Аутл. о.</t>
  </si>
  <si>
    <t>Малави</t>
  </si>
  <si>
    <t>Малайзия</t>
  </si>
  <si>
    <t>Мали</t>
  </si>
  <si>
    <t>Мальдивск. о-ва</t>
  </si>
  <si>
    <t>Мальта</t>
  </si>
  <si>
    <t>Марокко</t>
  </si>
  <si>
    <t>Мартиника</t>
  </si>
  <si>
    <t>Маршалловы о-ва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</si>
  <si>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</si>
  <si>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</si>
  <si>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</si>
  <si>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</si>
  <si>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</si>
  <si>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</si>
  <si>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</si>
  <si>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</si>
  <si>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</si>
  <si>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</si>
  <si>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</si>
  <si>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</si>
  <si>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</si>
  <si>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</si>
  <si>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</si>
  <si>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</si>
  <si>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</si>
  <si>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</si>
  <si>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</si>
  <si>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о. Буве</t>
  </si>
  <si>
    <t>О. Норфолк</t>
  </si>
  <si>
    <t>О. Рождества</t>
  </si>
  <si>
    <t>О. Св. Елены</t>
  </si>
  <si>
    <t>о. Херд</t>
  </si>
  <si>
    <t>ОАЭ</t>
  </si>
  <si>
    <t>О-ва Кука</t>
  </si>
  <si>
    <t>О-ва Питкэрн</t>
  </si>
  <si>
    <t>О-ва Токелау</t>
  </si>
  <si>
    <t>$5M - $20M</t>
  </si>
  <si>
    <t>Сирия</t>
  </si>
  <si>
    <t>Словакия</t>
  </si>
  <si>
    <t>Словения</t>
  </si>
  <si>
    <t>Соед. Королев.</t>
  </si>
  <si>
    <t>Соломоновы о-ва</t>
  </si>
  <si>
    <t>Сомали</t>
  </si>
  <si>
    <t>Ст. Киттс&amp;Невис</t>
  </si>
  <si>
    <t>Судан</t>
  </si>
  <si>
    <t>Суринам</t>
  </si>
  <si>
    <t>США</t>
  </si>
  <si>
    <t>Сьерра-Леоне</t>
  </si>
  <si>
    <t>Сэндвичевы о-ва</t>
  </si>
  <si>
    <t>Таджикистан</t>
  </si>
  <si>
    <t>Таиланд</t>
  </si>
  <si>
    <t>Тайвань</t>
  </si>
  <si>
    <t>Танзания</t>
  </si>
  <si>
    <t>Теркс, Кайкос</t>
  </si>
  <si>
    <t>Того</t>
  </si>
  <si>
    <t>Тонга</t>
  </si>
  <si>
    <t>Тринидад,Тобаго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</si>
  <si>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</si>
  <si>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</si>
  <si>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</si>
  <si>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</si>
  <si>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</si>
  <si>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</si>
  <si>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</si>
  <si>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Уоллис, Футуна</t>
  </si>
  <si>
    <t>Уругвай</t>
  </si>
  <si>
    <t>Фареры</t>
  </si>
  <si>
    <t>Фиджи</t>
  </si>
  <si>
    <t>Филиппины</t>
  </si>
  <si>
    <t>Финляндия</t>
  </si>
  <si>
    <t>Фолкленд. о-ва</t>
  </si>
  <si>
    <t>Фр. Полинезия</t>
  </si>
  <si>
    <t>Франц. Гайана</t>
  </si>
  <si>
    <t>Франция</t>
  </si>
  <si>
    <t>Хорватия</t>
  </si>
  <si>
    <t>ЦАР</t>
  </si>
  <si>
    <t>Чад</t>
  </si>
  <si>
    <t>Чехия</t>
  </si>
  <si>
    <t>Чили</t>
  </si>
  <si>
    <t>Purchasing Organization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</si>
  <si>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</si>
  <si>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</si>
  <si>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</si>
  <si>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</si>
  <si>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</si>
  <si>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</si>
  <si>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</si>
  <si>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</si>
  <si>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</si>
  <si>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</si>
  <si>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</si>
  <si>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</si>
  <si>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</si>
  <si>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</si>
  <si>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</si>
  <si>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</si>
  <si>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</si>
  <si>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</si>
  <si>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</si>
  <si>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</si>
  <si>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</si>
  <si>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</si>
  <si>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</si>
  <si>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</si>
  <si>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</si>
  <si>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</si>
  <si>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</si>
  <si>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</si>
  <si>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</si>
  <si>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</si>
  <si>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</si>
  <si>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</si>
  <si>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</si>
  <si>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</si>
  <si>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</si>
  <si>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</si>
  <si>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</si>
  <si>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</si>
  <si>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</si>
  <si>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</si>
  <si>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</si>
  <si>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</si>
  <si>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</si>
  <si>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</si>
  <si>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</si>
  <si>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</si>
  <si>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</si>
  <si>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</si>
  <si>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</si>
  <si>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</si>
  <si>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</si>
  <si>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</si>
  <si>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</si>
  <si>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</si>
  <si>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</si>
  <si>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Man Island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</si>
  <si>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</si>
  <si>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</si>
  <si>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</si>
  <si>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</si>
  <si>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</si>
  <si>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</si>
  <si>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</si>
  <si>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</si>
  <si>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</si>
  <si>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JT</t>
  </si>
  <si>
    <t>Jonston Atoll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</si>
  <si>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</si>
  <si>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</si>
  <si>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</si>
  <si>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</si>
  <si>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</si>
  <si>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</si>
  <si>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</si>
  <si>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</si>
  <si>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</si>
  <si>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</si>
  <si>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LA</t>
  </si>
  <si>
    <t>LB</t>
  </si>
  <si>
    <t>11</t>
  </si>
  <si>
    <t>12</t>
  </si>
  <si>
    <t>Region name</t>
  </si>
  <si>
    <t>Region code</t>
  </si>
  <si>
    <t>Низкий</t>
  </si>
  <si>
    <t>Средний</t>
  </si>
  <si>
    <t>Высокий</t>
  </si>
  <si>
    <t>HSE levels</t>
  </si>
  <si>
    <t>$500K - $5M</t>
  </si>
  <si>
    <t>&gt; $20M</t>
  </si>
  <si>
    <t>Size of contract</t>
  </si>
  <si>
    <t>Vendor account group</t>
  </si>
  <si>
    <t>Name</t>
  </si>
  <si>
    <t>Search term 1</t>
  </si>
  <si>
    <t>Search term 2</t>
  </si>
  <si>
    <t>Street</t>
  </si>
  <si>
    <t>Country</t>
  </si>
  <si>
    <t>Telephone</t>
  </si>
  <si>
    <t>Fax</t>
  </si>
  <si>
    <t>E-Mail</t>
  </si>
  <si>
    <t>Web site</t>
  </si>
  <si>
    <t>Tax Reg Num</t>
  </si>
  <si>
    <t>TRN in Country</t>
  </si>
  <si>
    <t>Bus ID Number</t>
  </si>
  <si>
    <t xml:space="preserve"> VAT reg.no.</t>
  </si>
  <si>
    <t>Order currency</t>
  </si>
  <si>
    <t>Salesperson</t>
  </si>
  <si>
    <t>Srv.-based inv. ver.</t>
  </si>
  <si>
    <t>Confirmation control</t>
  </si>
  <si>
    <t>Authorization</t>
  </si>
  <si>
    <t>EKORG</t>
  </si>
  <si>
    <t>STCD1</t>
  </si>
  <si>
    <t>STCD3</t>
  </si>
  <si>
    <t>STCD4</t>
  </si>
  <si>
    <t>STCEG</t>
  </si>
  <si>
    <t>WAERS</t>
  </si>
  <si>
    <t>VERKF</t>
  </si>
  <si>
    <t>TELF1</t>
  </si>
  <si>
    <t>LEBRE</t>
  </si>
  <si>
    <t>BSTAE</t>
  </si>
  <si>
    <t>BEGRU</t>
  </si>
  <si>
    <t>KZ</t>
  </si>
  <si>
    <t>City</t>
  </si>
  <si>
    <t>Postal Code</t>
  </si>
  <si>
    <t>KZT</t>
  </si>
  <si>
    <t>X</t>
  </si>
  <si>
    <t>KPO</t>
  </si>
  <si>
    <t>VEND</t>
  </si>
  <si>
    <t>Percentage of Kazakh ownership</t>
  </si>
  <si>
    <t>Percentage of Kazakh employees</t>
  </si>
  <si>
    <t>Main shareholder country</t>
  </si>
  <si>
    <t>HSE capability</t>
  </si>
  <si>
    <t>Size of contracts to operate</t>
  </si>
  <si>
    <t>Capability size(Max.Cash Flow)</t>
  </si>
  <si>
    <t>KAZAKH_OWNERSHIP</t>
  </si>
  <si>
    <t>KAZAKH_EMPLOYEES</t>
  </si>
  <si>
    <t>MAIN_HOLDER_COUNTRY</t>
  </si>
  <si>
    <t>HSE_CAPABILITY</t>
  </si>
  <si>
    <t>CONTRACT_SIZE</t>
  </si>
  <si>
    <t>CAPABILITY_SIZE</t>
  </si>
  <si>
    <t>number</t>
  </si>
  <si>
    <t>Qualification/Accreditation</t>
  </si>
  <si>
    <t>NUM</t>
  </si>
  <si>
    <t>QUALITY_ACCREDITATION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</si>
  <si>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</si>
  <si>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</si>
  <si>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</si>
  <si>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</si>
  <si>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</si>
  <si>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</si>
  <si>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</si>
  <si>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</si>
  <si>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</si>
  <si>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</si>
  <si>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</si>
  <si>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</si>
  <si>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</si>
  <si>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</si>
  <si>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</si>
  <si>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</si>
  <si>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</si>
  <si>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</si>
  <si>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</si>
  <si>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</si>
  <si>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</si>
  <si>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</si>
  <si>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</si>
  <si>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</si>
  <si>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A2_FAX_NUMBER</t>
  </si>
  <si>
    <t>A2_SMTP_ADDR</t>
  </si>
  <si>
    <t>A2_EXTENSION1</t>
  </si>
  <si>
    <t>Region</t>
  </si>
  <si>
    <t>A1_REGION</t>
  </si>
  <si>
    <t>OAGR</t>
  </si>
  <si>
    <t>MAIL1</t>
  </si>
  <si>
    <t>Contact e-mail</t>
  </si>
  <si>
    <t>&lt; $500K</t>
  </si>
  <si>
    <t>00</t>
  </si>
  <si>
    <t>10</t>
  </si>
  <si>
    <t>BJ</t>
  </si>
  <si>
    <t>BM</t>
  </si>
  <si>
    <t>BN</t>
  </si>
  <si>
    <t>BO</t>
  </si>
  <si>
    <t>BR</t>
  </si>
  <si>
    <t>BS</t>
  </si>
  <si>
    <t>BT</t>
  </si>
  <si>
    <t>BU</t>
  </si>
  <si>
    <t>Myanma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</si>
  <si>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</si>
  <si>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</si>
  <si>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</si>
  <si>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</si>
  <si>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</si>
  <si>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</si>
  <si>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</si>
  <si>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</si>
  <si>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</si>
  <si>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</si>
  <si>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</si>
  <si>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</si>
  <si>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</si>
  <si>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</si>
  <si>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</si>
  <si>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</si>
  <si>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</si>
  <si>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</si>
  <si>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</si>
  <si>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</si>
  <si>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</si>
  <si>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</si>
  <si>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</si>
  <si>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</si>
  <si>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</si>
  <si>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</si>
  <si>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</si>
  <si>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</si>
  <si>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</si>
  <si>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MI</t>
  </si>
  <si>
    <t>Miduay islands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</si>
  <si>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</si>
  <si>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</si>
  <si>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</si>
  <si>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</si>
  <si>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</si>
  <si>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</si>
  <si>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</si>
  <si>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</si>
  <si>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</si>
  <si>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</si>
  <si>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</si>
  <si>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</si>
  <si>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</si>
  <si>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</si>
  <si>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</si>
  <si>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</si>
  <si>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</si>
  <si>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</si>
  <si>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</si>
  <si>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</si>
  <si>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</si>
  <si>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</si>
  <si>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</si>
  <si>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</si>
  <si>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</si>
  <si>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</si>
  <si>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</si>
  <si>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</si>
  <si>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</si>
  <si>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</si>
  <si>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</si>
  <si>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</si>
  <si>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</si>
  <si>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</si>
  <si>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</si>
  <si>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</si>
  <si>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</si>
  <si>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</si>
  <si>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</si>
  <si>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</si>
  <si>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</si>
  <si>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</si>
  <si>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</si>
  <si>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</si>
  <si>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</si>
  <si>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</si>
  <si>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</si>
  <si>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Serbia Republic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</si>
  <si>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</si>
  <si>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</si>
  <si>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</si>
  <si>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</si>
  <si>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</si>
  <si>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</si>
  <si>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</si>
  <si>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</si>
  <si>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</si>
  <si>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</si>
  <si>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</si>
  <si>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</si>
  <si>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</si>
  <si>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</si>
  <si>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</si>
  <si>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</si>
  <si>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</si>
  <si>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</si>
  <si>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</si>
  <si>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</si>
  <si>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</si>
  <si>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</si>
  <si>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</si>
  <si>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</si>
  <si>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</si>
  <si>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</si>
  <si>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</si>
  <si>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</si>
  <si>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</si>
  <si>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</si>
  <si>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</si>
  <si>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</si>
  <si>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</si>
  <si>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</si>
  <si>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</si>
  <si>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</si>
  <si>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</si>
  <si>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</si>
  <si>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</si>
  <si>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</si>
  <si>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</si>
  <si>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UN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</si>
  <si>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</si>
  <si>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</si>
  <si>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</si>
  <si>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</si>
  <si>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</si>
  <si>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</si>
  <si>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</si>
  <si>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</si>
  <si>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</si>
  <si>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</si>
  <si>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</si>
  <si>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WK</t>
  </si>
  <si>
    <t>Uaik Island</t>
  </si>
  <si>
    <t>WS</t>
  </si>
  <si>
    <t>YE</t>
  </si>
  <si>
    <t>YT</t>
  </si>
  <si>
    <t>ZA</t>
  </si>
  <si>
    <t>ZM</t>
  </si>
  <si>
    <t>ZR</t>
  </si>
  <si>
    <t>Zair Republic</t>
  </si>
  <si>
    <t>ZW</t>
  </si>
  <si>
    <t>Country name</t>
  </si>
  <si>
    <t>Country Code</t>
  </si>
  <si>
    <t>Currency</t>
  </si>
  <si>
    <t>RUB</t>
  </si>
  <si>
    <t>USD</t>
  </si>
  <si>
    <t>GBP</t>
  </si>
  <si>
    <t>EUR</t>
  </si>
  <si>
    <t>A1_KTOKK</t>
  </si>
  <si>
    <t>A1_NAME1</t>
  </si>
  <si>
    <t>A1_SORT1</t>
  </si>
  <si>
    <t>A1_SORT2</t>
  </si>
  <si>
    <t>A1_STREET</t>
  </si>
  <si>
    <t>A1_POST_CODE1</t>
  </si>
  <si>
    <t>A1_CITY1</t>
  </si>
  <si>
    <t>A1_COUNTRY</t>
  </si>
  <si>
    <t>A1_TEL_NUMBER</t>
  </si>
  <si>
    <t>A1_FAX_NUMBER</t>
  </si>
  <si>
    <t>A1_SMTP_ADDR</t>
  </si>
  <si>
    <t>A1_EXTENSION1</t>
  </si>
  <si>
    <t>A2_KTOKK</t>
  </si>
  <si>
    <t>A2_NAME1</t>
  </si>
  <si>
    <t>A2_SORT1</t>
  </si>
  <si>
    <t>A2_SORT2</t>
  </si>
  <si>
    <t>A2_STREET</t>
  </si>
  <si>
    <t>A2_POST_CODE1</t>
  </si>
  <si>
    <t>A2_CITY1</t>
  </si>
  <si>
    <t>A2_COUNTRY</t>
  </si>
  <si>
    <t>A2_TEL_NUMBER</t>
  </si>
  <si>
    <t xml:space="preserve">   </t>
  </si>
  <si>
    <t>dfdf@sdsd.ry</t>
  </si>
  <si>
    <t>Example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</si>
  <si>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</si>
  <si>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</si>
  <si>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</si>
  <si>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</si>
  <si>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</si>
  <si>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</si>
  <si>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</si>
  <si>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</si>
  <si>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</si>
  <si>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01.01.07</t>
  </si>
  <si>
    <t>Да</t>
  </si>
  <si>
    <t>Нет</t>
  </si>
  <si>
    <t>Казахстан</t>
  </si>
  <si>
    <t>Россия</t>
  </si>
  <si>
    <t>Австралия</t>
  </si>
  <si>
    <t>Австрия</t>
  </si>
  <si>
    <t>Азербайджан</t>
  </si>
  <si>
    <t>Албания</t>
  </si>
  <si>
    <t>Алжир</t>
  </si>
  <si>
    <t>Амер. Самоа</t>
  </si>
  <si>
    <t>Амер.Виргинс.о.</t>
  </si>
  <si>
    <t>Ангилья</t>
  </si>
  <si>
    <t>Ангола</t>
  </si>
  <si>
    <t>Андорра</t>
  </si>
  <si>
    <t>Антарктика</t>
  </si>
  <si>
    <t>Антигуа/Барбуда</t>
  </si>
  <si>
    <t>Антил. (Нидер.)</t>
  </si>
  <si>
    <t>Аргентина</t>
  </si>
  <si>
    <t>Армения</t>
  </si>
  <si>
    <t>Аруба</t>
  </si>
  <si>
    <t>Афганистан</t>
  </si>
  <si>
    <t>Багамcкие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</si>
  <si>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</si>
  <si>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</si>
  <si>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</si>
  <si>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</si>
  <si>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</si>
  <si>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</si>
  <si>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</si>
  <si>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Бермудcкие о-ва</t>
  </si>
  <si>
    <t>Болгария</t>
  </si>
  <si>
    <t>Боливия</t>
  </si>
  <si>
    <t>Босния-Герц.</t>
  </si>
  <si>
    <t>Ботсвана</t>
  </si>
  <si>
    <r>
      <rPr>
        <b/>
        <sz val="11"/>
        <color indexed="8"/>
        <rFont val="Calibri"/>
        <family val="2"/>
      </rPr>
      <t>No.</t>
    </r>
  </si>
  <si>
    <t>CONTRACTOR / SUPPLIER INFORMATION</t>
  </si>
  <si>
    <t xml:space="preserve"> ООО «РУБЕЖ ИНЖИНИРИНГ»</t>
  </si>
  <si>
    <t>LIST OF QUESTIONS</t>
  </si>
  <si>
    <t>ФИО</t>
  </si>
  <si>
    <t>Email</t>
  </si>
  <si>
    <t>Название компании</t>
  </si>
  <si>
    <t>Телефон</t>
  </si>
  <si>
    <t>1. КОНТАКТАЯ ИНФОРМАЦИЯ</t>
  </si>
  <si>
    <t>a</t>
  </si>
  <si>
    <t>b</t>
  </si>
  <si>
    <t>c</t>
  </si>
  <si>
    <t>d</t>
  </si>
  <si>
    <t>2. ХАРАКТЕРИСТИКИ ОБЪЕКТА</t>
  </si>
  <si>
    <t>Ссылка на изображение</t>
  </si>
  <si>
    <t xml:space="preserve">Координаты объекта (широта, долгота) </t>
  </si>
  <si>
    <t>а</t>
  </si>
  <si>
    <t>Площадь защищаемой территории, м²</t>
  </si>
  <si>
    <r>
      <t xml:space="preserve">Периметр зоны ограждения, м
</t>
    </r>
    <r>
      <rPr>
        <i/>
        <sz val="9"/>
        <color indexed="8"/>
        <rFont val="Calibri"/>
        <family val="2"/>
      </rPr>
      <t>С указанием наибольшей и наименьшей протяженности стороны</t>
    </r>
  </si>
  <si>
    <t>e</t>
  </si>
  <si>
    <t>f</t>
  </si>
  <si>
    <r>
      <t xml:space="preserve">Наличие высотных объектов с возможностью размещения оборудования
</t>
    </r>
    <r>
      <rPr>
        <i/>
        <sz val="9"/>
        <color indexed="8"/>
        <rFont val="Calibri"/>
        <family val="2"/>
      </rPr>
      <t>Столбы, мачты освещения, трубы, кровля здания</t>
    </r>
  </si>
  <si>
    <t>g</t>
  </si>
  <si>
    <t>h</t>
  </si>
  <si>
    <t>i</t>
  </si>
  <si>
    <t xml:space="preserve">Параметры электросети </t>
  </si>
  <si>
    <t>j</t>
  </si>
  <si>
    <t>l</t>
  </si>
  <si>
    <t>Наличие дополнительной зоны безопасности вокруг основного объекта</t>
  </si>
  <si>
    <t>m</t>
  </si>
  <si>
    <t>o</t>
  </si>
  <si>
    <t>n</t>
  </si>
  <si>
    <r>
      <t xml:space="preserve">Необходимо защищать всю территорию / критически важные объекты на территории
</t>
    </r>
    <r>
      <rPr>
        <i/>
        <sz val="9"/>
        <color indexed="8"/>
        <rFont val="Calibri"/>
        <family val="2"/>
      </rPr>
      <t>С указанием места их размещения</t>
    </r>
  </si>
  <si>
    <t>p</t>
  </si>
  <si>
    <t>Перечень критически важных объектов</t>
  </si>
  <si>
    <t>Наличие дорог и автомагистралей</t>
  </si>
  <si>
    <t>Наличие ЛЭП</t>
  </si>
  <si>
    <t>Наличие глиссад проходящих над (вблизи) объекта</t>
  </si>
  <si>
    <t>с</t>
  </si>
  <si>
    <t xml:space="preserve">Наличие жилых массивов и их минимальная удаленность от объекта </t>
  </si>
  <si>
    <t>Наличие на объекте источников электропитания (переменного тока 220 В или постоянного тока 12 В)</t>
  </si>
  <si>
    <r>
      <t xml:space="preserve">Наличие стационарных конструкций ограждения вокруг (на территории) объекта
</t>
    </r>
    <r>
      <rPr>
        <i/>
        <sz val="9"/>
        <color indexed="8"/>
        <rFont val="Calibri"/>
        <family val="2"/>
      </rPr>
      <t>При наличии указать их количество, высоту, из какого материала изготовлены</t>
    </r>
  </si>
  <si>
    <t>Наличие на объекте дополнительной системы безопасности. Ее размещение пирамидальная защита, аппаратура контроля доступа, видеонаблюдения, пожарной безопасности</t>
  </si>
  <si>
    <t>Наличие центрального диспетчерского пульта безопасности. Его оснащение</t>
  </si>
  <si>
    <t>Состав почвы, грунта на объекте</t>
  </si>
  <si>
    <t>ДОПОЛНИТЕЛЬНЫЕ КОММЕНТАРИИ</t>
  </si>
  <si>
    <t>ОПРОСНАЯ ФОРМА ПОДБОРА ОБОРУДОВАНИЯ И РЕШЕНИЙ</t>
  </si>
  <si>
    <t>нет</t>
  </si>
  <si>
    <t>есть</t>
  </si>
  <si>
    <t>Тип применяемых антенн радиоприемных устройств</t>
  </si>
  <si>
    <t>Направленные</t>
  </si>
  <si>
    <t>Всенаправленные</t>
  </si>
  <si>
    <t>3. ХАРАКТЕРИСТИКИ БЛИЗЛЕЖАЩЕЙ ТЕРРИТОРИИ</t>
  </si>
  <si>
    <r>
      <t xml:space="preserve">Наличие лесных массивов на близлежащей территории </t>
    </r>
    <r>
      <rPr>
        <b/>
        <sz val="11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С указанием средней высоты деревьев</t>
    </r>
  </si>
  <si>
    <t>Наличие вблизи объекта водоемов</t>
  </si>
  <si>
    <t>Наличие в радиусе 3000 м от объекта аэродромов</t>
  </si>
  <si>
    <t>Наличие зданий и сооружений в радиусе 2000 м от объекта, высота которых превышает высоту сооружений, расположенных на объекте</t>
  </si>
  <si>
    <r>
      <t xml:space="preserve">Этажность застройки жилого массива </t>
    </r>
    <r>
      <rPr>
        <i/>
        <sz val="11"/>
        <color indexed="8"/>
        <rFont val="Calibri"/>
        <family val="2"/>
      </rPr>
      <t>(высотная, с указанием конечного этажа/малоэтажная)</t>
    </r>
  </si>
  <si>
    <t>Наличие и удалённость от объекта базовых станций сотовой связи (БС СС)</t>
  </si>
  <si>
    <t>Места размещения БС СС</t>
  </si>
  <si>
    <t>Возможность проведения монтажных работ по подведению электропитания к элементам комплекса</t>
  </si>
  <si>
    <t>Тип аппаратуры безопасности (пожарной безопасности, контроля доступа, видеонаблюдения)</t>
  </si>
  <si>
    <t>Каналообразующая аппаратура («Болид», «Рубеж» и т.п.)</t>
  </si>
  <si>
    <t>Места размещения аппаратуры безопасности</t>
  </si>
  <si>
    <t>Места размещения каналообразующей аппаратуры</t>
  </si>
  <si>
    <t xml:space="preserve">Наличие проводной связи </t>
  </si>
  <si>
    <t>Наличие радиосвязи</t>
  </si>
  <si>
    <t>Частотные диапазоны радиосвязи</t>
  </si>
  <si>
    <r>
      <t xml:space="preserve">С привлечением альпинистов </t>
    </r>
    <r>
      <rPr>
        <i/>
        <sz val="9"/>
        <color indexed="8"/>
        <rFont val="Calibri"/>
        <family val="2"/>
      </rPr>
      <t xml:space="preserve">(при проведении монтажных работ ООО "РУБЕЖ ИНЖИНИРИНГ" решение принимют специалисты ООО "РУБЕЖ ИНЖИНИРИНГ") </t>
    </r>
  </si>
  <si>
    <r>
      <t xml:space="preserve">Объект представляет собой
</t>
    </r>
    <r>
      <rPr>
        <i/>
        <sz val="9"/>
        <color indexed="8"/>
        <rFont val="Calibri"/>
        <family val="2"/>
      </rPr>
      <t>Отметьте все подходящие варианты (Если объекты состоят из некскольких обособленных территорий, то опросную форму заполнять по каждой территории отдельно)</t>
    </r>
  </si>
  <si>
    <t>Возможность перемещения по объекту на автотранспорте до места установки оборудования</t>
  </si>
  <si>
    <r>
      <t xml:space="preserve">Наличие объектов (зданий, сооружений, металлоконструкций, лесных массивов, рельефа местности) выше уровня моря 
</t>
    </r>
    <r>
      <rPr>
        <i/>
        <sz val="9"/>
        <color indexed="8"/>
        <rFont val="Calibri"/>
        <family val="2"/>
      </rPr>
      <t>Наибольшая и наименьшая высоты</t>
    </r>
  </si>
  <si>
    <t>Наличие / отсутствие на объекте сети постоянного, переменного тока</t>
  </si>
  <si>
    <r>
      <t>Возможности по дополнительному наращиванию протяженности электросети без внесения изменений в схему электропитания объекта</t>
    </r>
    <r>
      <rPr>
        <i/>
        <sz val="9"/>
        <color indexed="8"/>
        <rFont val="Calibri"/>
        <family val="2"/>
      </rPr>
      <t xml:space="preserve">наличие/отсутствие точек подключения сети 220В в предполагаемых местах подключения оборудования. </t>
    </r>
  </si>
  <si>
    <r>
      <t xml:space="preserve">Наличие радиоустройств различных диапазонов частот, включая связные, радиотехнические, навигационные и систем безопасности
</t>
    </r>
    <r>
      <rPr>
        <i/>
        <sz val="9"/>
        <color indexed="8"/>
        <rFont val="Calibri"/>
        <family val="2"/>
      </rPr>
      <t>С указанием места их размещения, мощности передающих устройств</t>
    </r>
  </si>
  <si>
    <t>Величина полосы рабочих частот (частотные диапазоны) приемных (передающих) РЭС</t>
  </si>
  <si>
    <t>Ширина диаграммы направленности приемных устройств РЭС</t>
  </si>
  <si>
    <t>Направления приема радиосигналов РЭС</t>
  </si>
  <si>
    <r>
      <t>Места установки РЭС (показать на рисунке, фотографии, схеме)</t>
    </r>
    <r>
      <rPr>
        <i/>
        <sz val="11"/>
        <color indexed="8"/>
        <rFont val="Calibri"/>
        <family val="2"/>
      </rPr>
      <t xml:space="preserve"> с указанием частоты диапазона, направление приема)</t>
    </r>
  </si>
  <si>
    <t>Необходимость проведения предмонтажных работ</t>
  </si>
  <si>
    <t>С разработкой интерактивной 3D - модели локальной системы защиты Объекта</t>
  </si>
  <si>
    <t>С выездом специалиста  ООО «РУБЕЖ ИНЖИНИРИНГ» на Объект для проведения предпроектного обследования</t>
  </si>
  <si>
    <t>Адрес Объекта</t>
  </si>
  <si>
    <r>
      <t>Место размещения щитка питания аппаратуры с преобразователями напряжения 220 В в 12 В (</t>
    </r>
    <r>
      <rPr>
        <i/>
        <sz val="10"/>
        <color indexed="8"/>
        <rFont val="Calibri"/>
        <family val="2"/>
      </rPr>
      <t>желательно с удобным доступом для дальнейшего обслуживания и защитой от несанкционированного доступа посторонних лиц)</t>
    </r>
    <r>
      <rPr>
        <b/>
        <sz val="11"/>
        <color indexed="8"/>
        <rFont val="Calibri"/>
        <family val="2"/>
      </rPr>
      <t xml:space="preserve">. Требования по схеме исполнения </t>
    </r>
    <r>
      <rPr>
        <i/>
        <sz val="11"/>
        <color indexed="8"/>
        <rFont val="Calibri"/>
        <family val="2"/>
      </rPr>
      <t>(уличный, с резервируемым ИП, термошкаф, и т.д)</t>
    </r>
    <r>
      <rPr>
        <b/>
        <sz val="11"/>
        <color indexed="8"/>
        <rFont val="Calibri"/>
        <family val="2"/>
      </rPr>
      <t>. При интеграции оборудования Барьер РИ в общие системы безопасности объекта, указать тип используемого оборудования, требования по его интеграции.</t>
    </r>
  </si>
  <si>
    <t>Место размещения щитка с пультом включения монтируемой аппаратуры и индикации работоспособности аппаратуры с расстоянием до щитка питания аппаратуры с преобразователями напряжения.</t>
  </si>
  <si>
    <t>- менее 100 м по трассе монтажа проводки – при использовании витой пары;</t>
  </si>
  <si>
    <t>- более 100 м по трассе монтажа проводки – при использовании оптического кабеля или радиоканала;</t>
  </si>
  <si>
    <t>- необходимость или возможность использования имеющейся внутренней сети предприятия, в т.ч. с присвоением IP адресов исполнительной и информационной части щитка с пультом включения монтируемой аппаратуры и индикации работоспособности аппаратуры.</t>
  </si>
  <si>
    <t>Необходимость монтажа монтажных лотков при прокладке трасс.</t>
  </si>
  <si>
    <t>Наличие лестниц внутри зданий или сооружений к месту монтажа аппаратуры и возможности перемещения по лестнице монтируемой аппаратуры.</t>
  </si>
  <si>
    <t>Необходимость использования подъемных механизмов для подъема монтируемой аппаратуры и монтажного комплекта на место монтажа, указанного в техническом задании.</t>
  </si>
  <si>
    <t>Укажите материал стен, на которые будут монтироваться указанные выше щитки.</t>
  </si>
  <si>
    <t>По возможности, необходимо приложить фотографии по всем местам проведения монтажных работ.</t>
  </si>
  <si>
    <t>Щиток с пультом включения монтируемой аппаратуры и индикации работоспособности аппаратуры целесообразно размещать рядом с пультами охраны и сигнализации предприятия.</t>
  </si>
  <si>
    <t>Если «да» наличие площадки для размещения подъемных механизмов.</t>
  </si>
  <si>
    <r>
      <t>Расстояние от щитка питания аппаратуры с преобразователями до места размещения аппаратуры (± 15 м)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</si>
  <si>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>Место подключения к электросети 220 В с автоматом включения не менее чем на 6 А с указанием расстояния (± 15 м) до щитка питания аппаратуры с преобразователями напряжения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</si>
  <si>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 xml:space="preserve">При размещении аппаратуры на крыше – тип покрытия крыши </t>
    </r>
    <r>
      <rPr>
        <i/>
        <sz val="11"/>
        <color indexed="8"/>
        <rFont val="Calibri"/>
        <family val="2"/>
      </rPr>
      <t>(мягкая кровля, наличие парапета, наличие водостоков и т.п.)</t>
    </r>
    <r>
      <rPr>
        <b/>
        <sz val="11"/>
        <color indexed="8"/>
        <rFont val="Calibri"/>
        <family val="2"/>
      </rPr>
      <t xml:space="preserve">, желательно с фотографиями мест монтажа аппаратуры. Необходимость изготовления стоек </t>
    </r>
    <r>
      <rPr>
        <i/>
        <sz val="11"/>
        <color indexed="8"/>
        <rFont val="Calibri"/>
        <family val="2"/>
      </rPr>
      <t>(опорных элементов) для крепления оборудования. Наличие парапетов (других ограждающих конструкций)</t>
    </r>
    <r>
      <rPr>
        <b/>
        <sz val="11"/>
        <color indexed="8"/>
        <rFont val="Calibri"/>
        <family val="2"/>
      </rPr>
      <t xml:space="preserve"> и их высота. Тип кровли</t>
    </r>
    <r>
      <rPr>
        <i/>
        <sz val="11"/>
        <color indexed="8"/>
        <rFont val="Calibri"/>
        <family val="2"/>
      </rPr>
      <t xml:space="preserve"> (скатная, двухскатная, плоская, эксплуатируемая)</t>
    </r>
    <r>
      <rPr>
        <b/>
        <sz val="11"/>
        <color indexed="8"/>
        <rFont val="Calibri"/>
        <family val="2"/>
      </rPr>
      <t>. При прокладке кабелей необходимо учесть, чтобы прокладываемые трассы не мешали уборке снега и наледи.</t>
    </r>
  </si>
  <si>
    <t>k</t>
  </si>
  <si>
    <r>
      <rPr>
        <b/>
        <sz val="11"/>
        <color indexed="8"/>
        <rFont val="Calibri"/>
        <family val="2"/>
      </rPr>
      <t xml:space="preserve">ВНИМАНИЕ: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Наиболее предпочтительным ответом на вопрос п.2 (f-g)</t>
    </r>
    <r>
      <rPr>
        <sz val="11"/>
        <color indexed="8"/>
        <rFont val="Calibri"/>
        <family val="2"/>
      </rPr>
      <t xml:space="preserve"> является предоставление Исполнителю фотоматериалов всех сооружений и конструкций на территории Объекта и вокруг него, позволяющих точно определить абсолютную высоту всех зданий (сооружений, конструкций), деревьев и их соотносительную высоту по отношению друг к другу!</t>
    </r>
  </si>
  <si>
    <r>
      <t xml:space="preserve">Глубина зоны безопасности, м 
</t>
    </r>
    <r>
      <rPr>
        <i/>
        <sz val="9"/>
        <rFont val="Calibri"/>
        <family val="2"/>
      </rPr>
      <t>При наличии</t>
    </r>
  </si>
  <si>
    <t>Класс опасности объекта</t>
  </si>
  <si>
    <t>a.</t>
  </si>
  <si>
    <t>b.</t>
  </si>
  <si>
    <t>c.</t>
  </si>
  <si>
    <t>d.</t>
  </si>
  <si>
    <t>Скриншот с Yandex или Google карт с указанием места нахождения Объекта c выделением его периметра</t>
  </si>
  <si>
    <t>-</t>
  </si>
  <si>
    <t>Комплекс подавления</t>
  </si>
  <si>
    <t>Радиочастотный детектор</t>
  </si>
  <si>
    <t>Радиолокационная станция</t>
  </si>
  <si>
    <t>Автоматизированное рабочее место оператора</t>
  </si>
  <si>
    <t>2. СОСТАВ КОМПЛЕКСА РЭБ (отметить нужное)</t>
  </si>
  <si>
    <r>
      <t>Комплекс обнаружения (</t>
    </r>
    <r>
      <rPr>
        <b/>
        <sz val="8"/>
        <rFont val="Calibri"/>
        <family val="2"/>
      </rPr>
      <t>выбрать приемлемый состав при необходимости системы обнаружения</t>
    </r>
    <r>
      <rPr>
        <b/>
        <sz val="11"/>
        <rFont val="Calibri"/>
        <family val="2"/>
      </rPr>
      <t>)</t>
    </r>
  </si>
  <si>
    <t>Планируемый бюджет</t>
  </si>
  <si>
    <t xml:space="preserve">4. ДАННЫЕ ДЛЯ ПРОВЕДЕНИЯ МОНТАЖНЫХ РАБОТ </t>
  </si>
  <si>
    <t>Система питания и контроля комплекса с ручным управлением</t>
  </si>
  <si>
    <t>i.</t>
  </si>
  <si>
    <t>Система питания , контроля и управления комплексом с автоматизированным управлением</t>
  </si>
  <si>
    <t>r</t>
  </si>
  <si>
    <t xml:space="preserve">Возможность создания локальной системы защиты совместно с близлежащими организациями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</si>
</sst>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;0;"/>
    <numFmt numFmtId="190" formatCode="[$$-409]#,##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sz val="8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42" applyNumberFormat="1" applyFill="1" applyBorder="1" applyAlignment="1" applyProtection="1">
      <alignment vertical="top"/>
      <protection/>
    </xf>
    <xf numFmtId="0" fontId="2" fillId="0" borderId="0" xfId="32" applyFont="1" applyBorder="1" applyAlignment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23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  <protection/>
    </xf>
    <xf numFmtId="0" fontId="0" fillId="24" borderId="0" xfId="0" applyNumberFormat="1" applyFill="1" applyBorder="1" applyAlignment="1" applyProtection="1">
      <alignment vertical="top"/>
      <protection/>
    </xf>
    <xf numFmtId="0" fontId="0" fillId="17" borderId="0" xfId="0" applyNumberFormat="1" applyFont="1" applyFill="1" applyBorder="1" applyAlignment="1" applyProtection="1">
      <alignment vertical="top"/>
      <protection/>
    </xf>
    <xf numFmtId="189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vertical="center" wrapText="1"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17" borderId="0" xfId="0" applyNumberForma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2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89" fontId="0" fillId="0" borderId="0" xfId="0" applyNumberFormat="1" applyFill="1" applyBorder="1" applyAlignment="1" applyProtection="1">
      <alignment vertical="top"/>
      <protection/>
    </xf>
    <xf numFmtId="189" fontId="0" fillId="17" borderId="0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6" borderId="2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7" borderId="22" xfId="0" applyFont="1" applyFill="1" applyBorder="1" applyAlignment="1">
      <alignment horizontal="center" vertical="center" wrapText="1"/>
    </xf>
    <xf numFmtId="0" fontId="18" fillId="27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26" borderId="15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left" vertical="center" wrapText="1"/>
    </xf>
    <xf numFmtId="0" fontId="18" fillId="26" borderId="30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40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43" fillId="28" borderId="31" xfId="0" applyFont="1" applyFill="1" applyBorder="1" applyAlignment="1">
      <alignment horizontal="center" vertical="center" wrapText="1"/>
    </xf>
    <xf numFmtId="0" fontId="0" fillId="28" borderId="0" xfId="0" applyNumberFormat="1" applyFont="1" applyFill="1" applyBorder="1" applyAlignment="1" applyProtection="1">
      <alignment vertical="center" wrapText="1"/>
      <protection/>
    </xf>
    <xf numFmtId="0" fontId="0" fillId="28" borderId="32" xfId="0" applyNumberFormat="1" applyFont="1" applyFill="1" applyBorder="1" applyAlignment="1" applyProtection="1">
      <alignment vertical="center" wrapText="1"/>
      <protection/>
    </xf>
    <xf numFmtId="0" fontId="0" fillId="29" borderId="10" xfId="0" applyNumberFormat="1" applyFont="1" applyFill="1" applyBorder="1" applyAlignment="1" applyProtection="1">
      <alignment vertical="center" wrapText="1"/>
      <protection/>
    </xf>
    <xf numFmtId="0" fontId="0" fillId="29" borderId="14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" fillId="0" borderId="24" xfId="42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7" borderId="39" xfId="51" applyFont="1" applyFill="1" applyBorder="1" applyAlignment="1">
      <alignment horizontal="left" vertical="center" wrapText="1" indent="1"/>
    </xf>
    <xf numFmtId="0" fontId="1" fillId="27" borderId="40" xfId="51" applyFill="1" applyBorder="1" applyAlignment="1">
      <alignment horizontal="left" vertical="center" wrapText="1" indent="1"/>
    </xf>
    <xf numFmtId="0" fontId="1" fillId="27" borderId="41" xfId="51" applyFill="1" applyBorder="1" applyAlignment="1">
      <alignment horizontal="left" vertical="center" wrapText="1" inden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43" fillId="30" borderId="48" xfId="0" applyFont="1" applyFill="1" applyBorder="1" applyAlignment="1">
      <alignment horizontal="center" vertical="center" wrapText="1"/>
    </xf>
    <xf numFmtId="0" fontId="43" fillId="30" borderId="49" xfId="0" applyFont="1" applyFill="1" applyBorder="1" applyAlignment="1">
      <alignment horizontal="center" vertical="center" wrapText="1"/>
    </xf>
    <xf numFmtId="0" fontId="43" fillId="30" borderId="5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2" xfId="0" applyFont="1" applyFill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 applyProtection="1">
      <alignment horizontal="left" vertical="center" wrapText="1"/>
      <protection/>
    </xf>
    <xf numFmtId="0" fontId="18" fillId="26" borderId="56" xfId="0" applyFont="1" applyFill="1" applyBorder="1" applyAlignment="1">
      <alignment horizontal="left" vertical="center" wrapText="1"/>
    </xf>
    <xf numFmtId="0" fontId="18" fillId="26" borderId="56" xfId="0" applyFont="1" applyFill="1" applyBorder="1" applyAlignment="1">
      <alignment horizontal="left" vertical="center" wrapText="1"/>
    </xf>
    <xf numFmtId="0" fontId="18" fillId="26" borderId="57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6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8" fillId="26" borderId="19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left" vertical="center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18" fillId="26" borderId="14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19" fillId="0" borderId="64" xfId="0" applyFont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27" borderId="14" xfId="0" applyFont="1" applyFill="1" applyBorder="1" applyAlignment="1">
      <alignment horizontal="left" vertical="center" wrapText="1"/>
    </xf>
    <xf numFmtId="0" fontId="18" fillId="27" borderId="63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18" fillId="27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vertical="top" wrapText="1"/>
      <protection/>
    </xf>
    <xf numFmtId="0" fontId="34" fillId="0" borderId="29" xfId="0" applyNumberFormat="1" applyFont="1" applyFill="1" applyBorder="1" applyAlignment="1" applyProtection="1">
      <alignment vertical="top" wrapText="1"/>
      <protection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4" fillId="29" borderId="14" xfId="0" applyFont="1" applyFill="1" applyBorder="1" applyAlignment="1">
      <alignment horizontal="center" vertical="center" wrapText="1"/>
    </xf>
    <xf numFmtId="0" fontId="34" fillId="29" borderId="16" xfId="0" applyFont="1" applyFill="1" applyBorder="1" applyAlignment="1">
      <alignment horizontal="center" vertical="center" wrapText="1"/>
    </xf>
    <xf numFmtId="0" fontId="34" fillId="29" borderId="29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27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18" fillId="26" borderId="15" xfId="0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top" wrapText="1"/>
      <protection/>
    </xf>
    <xf numFmtId="0" fontId="42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40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63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Font="1" applyFill="1" applyBorder="1" applyAlignment="1">
      <alignment horizontal="left" vertical="center" wrapText="1"/>
    </xf>
    <xf numFmtId="0" fontId="41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4" fillId="29" borderId="14" xfId="0" applyFont="1" applyFill="1" applyBorder="1" applyAlignment="1" applyProtection="1">
      <alignment horizontal="center" vertical="center" wrapText="1"/>
      <protection locked="0"/>
    </xf>
    <xf numFmtId="0" fontId="34" fillId="29" borderId="16" xfId="0" applyFont="1" applyFill="1" applyBorder="1" applyAlignment="1" applyProtection="1">
      <alignment horizontal="center" vertical="center" wrapText="1"/>
      <protection locked="0"/>
    </xf>
    <xf numFmtId="0" fontId="34" fillId="29" borderId="29" xfId="0" applyFont="1" applyFill="1" applyBorder="1" applyAlignment="1" applyProtection="1">
      <alignment horizontal="center" vertical="center" wrapText="1"/>
      <protection locked="0"/>
    </xf>
    <xf numFmtId="0" fontId="0" fillId="29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32" fillId="26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4" xfId="23"/>
    <cellStyle name="40% - Акцент5" xfId="24"/>
    <cellStyle name="40% - Акцент6" xfId="25"/>
    <cellStyle name="60% - Акцент1" xfId="26"/>
    <cellStyle name="60% - Акцент2" xfId="27"/>
    <cellStyle name="60% - Акцент3" xfId="28"/>
    <cellStyle name="60% - Акцент4" xfId="29"/>
    <cellStyle name="60% - Акцент5" xfId="30"/>
    <cellStyle name="60% - Акцент6" xfId="31"/>
    <cellStyle name="Normal_VAQ_APPENDIX 2 - FPAL_FPK Product_Service  Code Guide (English-Russian)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расный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1933575</xdr:colOff>
      <xdr:row>1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095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4:D252" comment="" totalsRowShown="0">
  <autoFilter ref="B4:D252"/>
  <tableColumns count="3">
    <tableColumn id="1" name="Country name"/>
    <tableColumn id="2" name="Country Code"/>
    <tableColumn id="3" nam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List1" displayName="List1_1" ref="G25:H38" comment="" totalsRowShown="0">
  <autoFilter ref="G25:H38"/>
  <tableColumns count="2">
    <tableColumn id="1" name="Region name"/>
    <tableColumn id="2" name="Region cod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List2" displayName="List2" ref="J25:J28" comment="" totalsRowShown="0">
  <autoFilter ref="J25:J28"/>
  <tableColumns count="1">
    <tableColumn id="1" name="HSE level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List3" displayName="List3" ref="J36:J40" comment="" totalsRowShown="0">
  <autoFilter ref="J36:J40"/>
  <tableColumns count="1">
    <tableColumn id="1" name="Size of contrac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" displayName="Table1" ref="A2:B7" comment="" totalsRowShown="0">
  <autoFilter ref="A2:B7"/>
  <tableColumns count="2">
    <tableColumn id="1" name="NUM"/>
    <tableColumn id="2" name="QUALITY_ACCREDIT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fdf@sdsd.ry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8">
      <selection activeCell="A16" sqref="A16"/>
    </sheetView>
  </sheetViews>
  <sheetFormatPr defaultColWidth="8.8515625" defaultRowHeight="12.75"/>
  <cols>
    <col min="1" max="1" width="4.7109375" style="43" bestFit="1" customWidth="1"/>
    <col min="2" max="2" width="31.421875" style="44" customWidth="1"/>
    <col min="3" max="4" width="8.8515625" style="42" customWidth="1"/>
    <col min="5" max="5" width="8.8515625" style="42" hidden="1" customWidth="1"/>
    <col min="6" max="6" width="7.7109375" style="42" customWidth="1"/>
    <col min="7" max="7" width="8.00390625" style="42" customWidth="1"/>
    <col min="8" max="8" width="8.8515625" style="42" customWidth="1"/>
    <col min="9" max="9" width="7.421875" style="42" customWidth="1"/>
    <col min="10" max="10" width="13.8515625" style="42" customWidth="1"/>
    <col min="11" max="11" width="13.7109375" style="42" customWidth="1"/>
    <col min="12" max="16384" width="8.8515625" style="42" customWidth="1"/>
  </cols>
  <sheetData>
    <row r="1" spans="1:11" ht="35.25" customHeight="1">
      <c r="A1" s="112"/>
      <c r="B1" s="112"/>
      <c r="C1" s="108" t="s">
        <v>638</v>
      </c>
      <c r="D1" s="109"/>
      <c r="E1" s="109"/>
      <c r="F1" s="109"/>
      <c r="G1" s="109"/>
      <c r="H1" s="109"/>
      <c r="I1" s="109"/>
      <c r="J1" s="109"/>
      <c r="K1" s="109"/>
    </row>
    <row r="2" spans="1:11" ht="35.25" customHeight="1" thickBot="1">
      <c r="A2" s="113"/>
      <c r="B2" s="113"/>
      <c r="C2" s="110" t="s">
        <v>682</v>
      </c>
      <c r="D2" s="111"/>
      <c r="E2" s="111"/>
      <c r="F2" s="111"/>
      <c r="G2" s="111"/>
      <c r="H2" s="111"/>
      <c r="I2" s="111"/>
      <c r="J2" s="111"/>
      <c r="K2" s="111"/>
    </row>
    <row r="3" spans="1:11" ht="72" customHeight="1" thickBot="1">
      <c r="A3" s="122" t="s">
        <v>735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29.25" customHeight="1" hidden="1">
      <c r="A4" s="50" t="s">
        <v>636</v>
      </c>
      <c r="B4" s="51" t="s">
        <v>639</v>
      </c>
      <c r="C4" s="114" t="s">
        <v>637</v>
      </c>
      <c r="D4" s="115"/>
      <c r="E4" s="115"/>
      <c r="F4" s="115"/>
      <c r="G4" s="115"/>
      <c r="H4" s="115"/>
      <c r="I4" s="115"/>
      <c r="J4" s="115"/>
      <c r="K4" s="115"/>
    </row>
    <row r="5" spans="1:11" ht="19.5" customHeight="1" thickBot="1">
      <c r="A5" s="116" t="s">
        <v>644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.75" customHeight="1">
      <c r="A6" s="48" t="s">
        <v>645</v>
      </c>
      <c r="B6" s="47" t="s">
        <v>640</v>
      </c>
      <c r="C6" s="119"/>
      <c r="D6" s="120"/>
      <c r="E6" s="120"/>
      <c r="F6" s="120"/>
      <c r="G6" s="120"/>
      <c r="H6" s="120"/>
      <c r="I6" s="120"/>
      <c r="J6" s="120"/>
      <c r="K6" s="121"/>
    </row>
    <row r="7" spans="1:11" ht="21.75" customHeight="1">
      <c r="A7" s="49" t="s">
        <v>646</v>
      </c>
      <c r="B7" s="45" t="s">
        <v>642</v>
      </c>
      <c r="C7" s="84"/>
      <c r="D7" s="81"/>
      <c r="E7" s="81"/>
      <c r="F7" s="81"/>
      <c r="G7" s="81"/>
      <c r="H7" s="81"/>
      <c r="I7" s="81"/>
      <c r="J7" s="81"/>
      <c r="K7" s="85"/>
    </row>
    <row r="8" spans="1:11" ht="21.75" customHeight="1">
      <c r="A8" s="49" t="s">
        <v>647</v>
      </c>
      <c r="B8" s="45" t="s">
        <v>718</v>
      </c>
      <c r="C8" s="105"/>
      <c r="D8" s="106"/>
      <c r="E8" s="106"/>
      <c r="F8" s="106"/>
      <c r="G8" s="106"/>
      <c r="H8" s="106"/>
      <c r="I8" s="106"/>
      <c r="J8" s="106"/>
      <c r="K8" s="107"/>
    </row>
    <row r="9" spans="1:11" ht="21.75" customHeight="1">
      <c r="A9" s="49" t="s">
        <v>648</v>
      </c>
      <c r="B9" s="45" t="s">
        <v>643</v>
      </c>
      <c r="C9" s="100"/>
      <c r="D9" s="79"/>
      <c r="E9" s="79"/>
      <c r="F9" s="79"/>
      <c r="G9" s="79"/>
      <c r="H9" s="79"/>
      <c r="I9" s="79"/>
      <c r="J9" s="79"/>
      <c r="K9" s="101"/>
    </row>
    <row r="10" spans="1:11" ht="21.75" customHeight="1">
      <c r="A10" s="58" t="s">
        <v>655</v>
      </c>
      <c r="B10" s="59" t="s">
        <v>641</v>
      </c>
      <c r="C10" s="102"/>
      <c r="D10" s="103"/>
      <c r="E10" s="103"/>
      <c r="F10" s="103"/>
      <c r="G10" s="103"/>
      <c r="H10" s="103"/>
      <c r="I10" s="103"/>
      <c r="J10" s="103"/>
      <c r="K10" s="104"/>
    </row>
    <row r="11" spans="1:11" ht="21.75" customHeight="1">
      <c r="A11" s="93" t="s">
        <v>748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21.75" customHeight="1">
      <c r="A12" s="73" t="s">
        <v>738</v>
      </c>
      <c r="B12" s="73" t="s">
        <v>744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42.75" customHeight="1">
      <c r="A13" s="73" t="s">
        <v>739</v>
      </c>
      <c r="B13" s="73" t="s">
        <v>749</v>
      </c>
      <c r="C13" s="97"/>
      <c r="D13" s="98"/>
      <c r="E13" s="98"/>
      <c r="F13" s="98"/>
      <c r="G13" s="98"/>
      <c r="H13" s="98"/>
      <c r="I13" s="98"/>
      <c r="J13" s="98"/>
      <c r="K13" s="99"/>
    </row>
    <row r="14" spans="1:11" ht="21.75" customHeight="1">
      <c r="A14" s="73" t="s">
        <v>743</v>
      </c>
      <c r="B14" s="73" t="s">
        <v>745</v>
      </c>
      <c r="C14" s="97"/>
      <c r="D14" s="98"/>
      <c r="E14" s="98"/>
      <c r="F14" s="98"/>
      <c r="G14" s="98"/>
      <c r="H14" s="98"/>
      <c r="I14" s="98"/>
      <c r="J14" s="98"/>
      <c r="K14" s="99"/>
    </row>
    <row r="15" spans="1:11" ht="21.75" customHeight="1">
      <c r="A15" s="73" t="s">
        <v>743</v>
      </c>
      <c r="B15" s="73" t="s">
        <v>746</v>
      </c>
      <c r="C15" s="97"/>
      <c r="D15" s="98"/>
      <c r="E15" s="98"/>
      <c r="F15" s="98"/>
      <c r="G15" s="98"/>
      <c r="H15" s="98"/>
      <c r="I15" s="98"/>
      <c r="J15" s="98"/>
      <c r="K15" s="99"/>
    </row>
    <row r="16" spans="1:11" ht="49.5" customHeight="1">
      <c r="A16" s="73" t="s">
        <v>740</v>
      </c>
      <c r="B16" s="73" t="s">
        <v>752</v>
      </c>
      <c r="C16" s="97"/>
      <c r="D16" s="98"/>
      <c r="E16" s="98"/>
      <c r="F16" s="98"/>
      <c r="G16" s="98"/>
      <c r="H16" s="98"/>
      <c r="I16" s="98"/>
      <c r="J16" s="98"/>
      <c r="K16" s="99"/>
    </row>
    <row r="17" spans="1:11" ht="72.75" customHeight="1">
      <c r="A17" s="73" t="s">
        <v>741</v>
      </c>
      <c r="B17" s="73" t="s">
        <v>754</v>
      </c>
      <c r="C17" s="97"/>
      <c r="D17" s="98"/>
      <c r="E17" s="98"/>
      <c r="F17" s="98"/>
      <c r="G17" s="98"/>
      <c r="H17" s="98"/>
      <c r="I17" s="98"/>
      <c r="J17" s="98"/>
      <c r="K17" s="99"/>
    </row>
    <row r="18" spans="1:11" ht="31.5" customHeight="1">
      <c r="A18" s="73" t="s">
        <v>753</v>
      </c>
      <c r="B18" s="73" t="s">
        <v>747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31.5" customHeight="1">
      <c r="A19" s="76"/>
      <c r="B19" s="76" t="s">
        <v>750</v>
      </c>
      <c r="C19" s="234"/>
      <c r="D19" s="235"/>
      <c r="E19" s="235"/>
      <c r="F19" s="235"/>
      <c r="G19" s="235"/>
      <c r="H19" s="235"/>
      <c r="I19" s="235"/>
      <c r="J19" s="235"/>
      <c r="K19" s="235"/>
    </row>
    <row r="20" spans="1:11" ht="18" customHeight="1" thickBot="1">
      <c r="A20" s="116" t="s">
        <v>649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1" ht="45" customHeight="1">
      <c r="A21" s="148"/>
      <c r="B21" s="145" t="s">
        <v>742</v>
      </c>
      <c r="C21" s="146"/>
      <c r="D21" s="146"/>
      <c r="E21" s="147"/>
      <c r="F21" s="150"/>
      <c r="G21" s="151"/>
      <c r="H21" s="151"/>
      <c r="I21" s="152"/>
      <c r="J21" s="152"/>
      <c r="K21" s="153"/>
    </row>
    <row r="22" spans="1:11" ht="24.75" customHeight="1" thickBot="1">
      <c r="A22" s="149"/>
      <c r="B22" s="137" t="s">
        <v>650</v>
      </c>
      <c r="C22" s="138"/>
      <c r="D22" s="138"/>
      <c r="E22" s="139"/>
      <c r="F22" s="140"/>
      <c r="G22" s="141"/>
      <c r="H22" s="141"/>
      <c r="I22" s="141"/>
      <c r="J22" s="141"/>
      <c r="K22" s="142"/>
    </row>
    <row r="23" spans="1:11" ht="24.75" customHeight="1">
      <c r="A23" s="71"/>
      <c r="B23" s="143" t="s">
        <v>737</v>
      </c>
      <c r="C23" s="144"/>
      <c r="D23" s="144"/>
      <c r="E23" s="72"/>
      <c r="F23" s="159"/>
      <c r="G23" s="160"/>
      <c r="H23" s="160"/>
      <c r="I23" s="160"/>
      <c r="J23" s="160"/>
      <c r="K23" s="160"/>
    </row>
    <row r="24" spans="1:11" ht="29.25" customHeight="1">
      <c r="A24" s="52" t="s">
        <v>652</v>
      </c>
      <c r="B24" s="135" t="s">
        <v>651</v>
      </c>
      <c r="C24" s="158"/>
      <c r="D24" s="158"/>
      <c r="E24" s="158"/>
      <c r="F24" s="154"/>
      <c r="G24" s="155"/>
      <c r="H24" s="156"/>
      <c r="I24" s="157"/>
      <c r="J24" s="157"/>
      <c r="K24" s="157"/>
    </row>
    <row r="25" spans="1:11" ht="29.25" customHeight="1">
      <c r="A25" s="53" t="s">
        <v>646</v>
      </c>
      <c r="B25" s="91" t="s">
        <v>653</v>
      </c>
      <c r="C25" s="92"/>
      <c r="D25" s="92"/>
      <c r="E25" s="92"/>
      <c r="F25" s="161"/>
      <c r="G25" s="162"/>
      <c r="H25" s="162"/>
      <c r="I25" s="162"/>
      <c r="J25" s="162"/>
      <c r="K25" s="163"/>
    </row>
    <row r="26" spans="1:11" ht="75" customHeight="1">
      <c r="A26" s="53" t="s">
        <v>647</v>
      </c>
      <c r="B26" s="57" t="s">
        <v>705</v>
      </c>
      <c r="C26" s="81"/>
      <c r="D26" s="81"/>
      <c r="E26" s="81"/>
      <c r="F26" s="82"/>
      <c r="G26" s="83"/>
      <c r="H26" s="84"/>
      <c r="I26" s="81"/>
      <c r="J26" s="81"/>
      <c r="K26" s="85"/>
    </row>
    <row r="27" spans="1:11" ht="44.25" customHeight="1">
      <c r="A27" s="54" t="s">
        <v>648</v>
      </c>
      <c r="B27" s="91" t="s">
        <v>654</v>
      </c>
      <c r="C27" s="92"/>
      <c r="D27" s="92"/>
      <c r="E27" s="92"/>
      <c r="F27" s="78"/>
      <c r="G27" s="79"/>
      <c r="H27" s="79"/>
      <c r="I27" s="79"/>
      <c r="J27" s="79"/>
      <c r="K27" s="80"/>
    </row>
    <row r="28" spans="1:11" ht="33" customHeight="1">
      <c r="A28" s="54" t="s">
        <v>655</v>
      </c>
      <c r="B28" s="91" t="s">
        <v>706</v>
      </c>
      <c r="C28" s="92"/>
      <c r="D28" s="92"/>
      <c r="E28" s="92"/>
      <c r="F28" s="78"/>
      <c r="G28" s="79"/>
      <c r="H28" s="80"/>
      <c r="I28" s="88"/>
      <c r="J28" s="88"/>
      <c r="K28" s="88"/>
    </row>
    <row r="29" spans="1:11" ht="69" customHeight="1">
      <c r="A29" s="55" t="s">
        <v>656</v>
      </c>
      <c r="B29" s="86" t="s">
        <v>707</v>
      </c>
      <c r="C29" s="86"/>
      <c r="D29" s="86"/>
      <c r="E29" s="86"/>
      <c r="F29" s="78"/>
      <c r="G29" s="79"/>
      <c r="H29" s="80"/>
      <c r="I29" s="164"/>
      <c r="J29" s="164"/>
      <c r="K29" s="164"/>
    </row>
    <row r="30" spans="1:11" ht="47.25" customHeight="1">
      <c r="A30" s="46" t="s">
        <v>658</v>
      </c>
      <c r="B30" s="86" t="s">
        <v>657</v>
      </c>
      <c r="C30" s="86"/>
      <c r="D30" s="86"/>
      <c r="E30" s="86"/>
      <c r="F30" s="78"/>
      <c r="G30" s="79"/>
      <c r="H30" s="80"/>
      <c r="I30" s="88"/>
      <c r="J30" s="88"/>
      <c r="K30" s="88"/>
    </row>
    <row r="31" spans="1:11" ht="27" customHeight="1">
      <c r="A31" s="46" t="s">
        <v>659</v>
      </c>
      <c r="B31" s="86" t="s">
        <v>708</v>
      </c>
      <c r="C31" s="90"/>
      <c r="D31" s="90"/>
      <c r="E31" s="90"/>
      <c r="F31" s="78"/>
      <c r="G31" s="79"/>
      <c r="H31" s="80"/>
      <c r="I31" s="88"/>
      <c r="J31" s="88"/>
      <c r="K31" s="88"/>
    </row>
    <row r="32" spans="1:11" ht="26.25" customHeight="1">
      <c r="A32" s="46" t="s">
        <v>660</v>
      </c>
      <c r="B32" s="86" t="s">
        <v>661</v>
      </c>
      <c r="C32" s="134"/>
      <c r="D32" s="134"/>
      <c r="E32" s="134"/>
      <c r="F32" s="78"/>
      <c r="G32" s="79"/>
      <c r="H32" s="79"/>
      <c r="I32" s="79"/>
      <c r="J32" s="79"/>
      <c r="K32" s="80"/>
    </row>
    <row r="33" spans="1:11" ht="72" customHeight="1">
      <c r="A33" s="46" t="s">
        <v>662</v>
      </c>
      <c r="B33" s="86" t="s">
        <v>709</v>
      </c>
      <c r="C33" s="90"/>
      <c r="D33" s="90"/>
      <c r="E33" s="90"/>
      <c r="F33" s="78"/>
      <c r="G33" s="79"/>
      <c r="H33" s="80"/>
      <c r="I33" s="88"/>
      <c r="J33" s="88"/>
      <c r="K33" s="88"/>
    </row>
    <row r="34" spans="1:11" ht="75.75" customHeight="1">
      <c r="A34" s="190" t="s">
        <v>663</v>
      </c>
      <c r="B34" s="86" t="s">
        <v>710</v>
      </c>
      <c r="C34" s="90"/>
      <c r="D34" s="90"/>
      <c r="E34" s="90"/>
      <c r="F34" s="168" t="s">
        <v>683</v>
      </c>
      <c r="G34" s="169"/>
      <c r="H34" s="169"/>
      <c r="I34" s="169"/>
      <c r="J34" s="169"/>
      <c r="K34" s="170"/>
    </row>
    <row r="35" spans="1:11" ht="54" customHeight="1">
      <c r="A35" s="191"/>
      <c r="B35" s="176" t="s">
        <v>711</v>
      </c>
      <c r="C35" s="177"/>
      <c r="D35" s="177"/>
      <c r="E35" s="178"/>
      <c r="F35" s="168"/>
      <c r="G35" s="169"/>
      <c r="H35" s="169"/>
      <c r="I35" s="169"/>
      <c r="J35" s="169"/>
      <c r="K35" s="170"/>
    </row>
    <row r="36" spans="1:11" ht="18" customHeight="1">
      <c r="A36" s="192"/>
      <c r="B36" s="209" t="s">
        <v>685</v>
      </c>
      <c r="C36" s="210"/>
      <c r="D36" s="210"/>
      <c r="E36" s="211"/>
      <c r="F36" s="205" t="s">
        <v>686</v>
      </c>
      <c r="G36" s="206"/>
      <c r="H36" s="206"/>
      <c r="I36" s="207"/>
      <c r="J36" s="227" t="s">
        <v>687</v>
      </c>
      <c r="K36" s="228"/>
    </row>
    <row r="37" spans="1:11" ht="29.25" customHeight="1">
      <c r="A37" s="192"/>
      <c r="B37" s="215"/>
      <c r="C37" s="216"/>
      <c r="D37" s="216"/>
      <c r="E37" s="217"/>
      <c r="F37" s="186" t="s">
        <v>684</v>
      </c>
      <c r="G37" s="187"/>
      <c r="H37" s="218" t="s">
        <v>683</v>
      </c>
      <c r="I37" s="219"/>
      <c r="J37" s="62" t="s">
        <v>684</v>
      </c>
      <c r="K37" s="62" t="s">
        <v>683</v>
      </c>
    </row>
    <row r="38" spans="1:11" ht="63" customHeight="1">
      <c r="A38" s="192"/>
      <c r="B38" s="203" t="s">
        <v>712</v>
      </c>
      <c r="C38" s="204"/>
      <c r="D38" s="204"/>
      <c r="E38" s="63"/>
      <c r="F38" s="186"/>
      <c r="G38" s="208"/>
      <c r="H38" s="208"/>
      <c r="I38" s="208"/>
      <c r="J38" s="208"/>
      <c r="K38" s="187"/>
    </row>
    <row r="39" spans="1:11" ht="46.5" customHeight="1">
      <c r="A39" s="192"/>
      <c r="B39" s="176" t="s">
        <v>713</v>
      </c>
      <c r="C39" s="177"/>
      <c r="D39" s="177"/>
      <c r="E39" s="178"/>
      <c r="F39" s="197"/>
      <c r="G39" s="198"/>
      <c r="H39" s="198"/>
      <c r="I39" s="198"/>
      <c r="J39" s="198"/>
      <c r="K39" s="199"/>
    </row>
    <row r="40" spans="1:11" ht="45" customHeight="1">
      <c r="A40" s="193"/>
      <c r="B40" s="194" t="s">
        <v>714</v>
      </c>
      <c r="C40" s="195"/>
      <c r="D40" s="195"/>
      <c r="E40" s="196"/>
      <c r="F40" s="197"/>
      <c r="G40" s="198"/>
      <c r="H40" s="198"/>
      <c r="I40" s="198"/>
      <c r="J40" s="198"/>
      <c r="K40" s="199"/>
    </row>
    <row r="41" spans="1:11" ht="27" customHeight="1">
      <c r="A41" s="46" t="s">
        <v>665</v>
      </c>
      <c r="B41" s="165" t="s">
        <v>664</v>
      </c>
      <c r="C41" s="165"/>
      <c r="D41" s="165"/>
      <c r="E41" s="165"/>
      <c r="F41" s="78"/>
      <c r="G41" s="79"/>
      <c r="H41" s="80"/>
      <c r="I41" s="78"/>
      <c r="J41" s="79"/>
      <c r="K41" s="80"/>
    </row>
    <row r="42" spans="1:11" ht="27.75" customHeight="1">
      <c r="A42" s="46" t="s">
        <v>667</v>
      </c>
      <c r="B42" s="165" t="s">
        <v>736</v>
      </c>
      <c r="C42" s="165"/>
      <c r="D42" s="165"/>
      <c r="E42" s="165"/>
      <c r="F42" s="78"/>
      <c r="G42" s="79"/>
      <c r="H42" s="79"/>
      <c r="I42" s="79"/>
      <c r="J42" s="79"/>
      <c r="K42" s="80"/>
    </row>
    <row r="43" spans="1:11" ht="27.75" customHeight="1">
      <c r="A43" s="166" t="s">
        <v>666</v>
      </c>
      <c r="B43" s="209" t="s">
        <v>715</v>
      </c>
      <c r="C43" s="210"/>
      <c r="D43" s="210"/>
      <c r="E43" s="211"/>
      <c r="F43" s="200" t="s">
        <v>716</v>
      </c>
      <c r="G43" s="201"/>
      <c r="H43" s="201"/>
      <c r="I43" s="201"/>
      <c r="J43" s="201"/>
      <c r="K43" s="202"/>
    </row>
    <row r="44" spans="1:11" ht="27" customHeight="1">
      <c r="A44" s="220"/>
      <c r="B44" s="212"/>
      <c r="C44" s="213"/>
      <c r="D44" s="213"/>
      <c r="E44" s="214"/>
      <c r="F44" s="173"/>
      <c r="G44" s="174"/>
      <c r="H44" s="175"/>
      <c r="I44" s="189"/>
      <c r="J44" s="189"/>
      <c r="K44" s="189"/>
    </row>
    <row r="45" spans="1:11" ht="27" customHeight="1">
      <c r="A45" s="220"/>
      <c r="B45" s="212"/>
      <c r="C45" s="213"/>
      <c r="D45" s="213"/>
      <c r="E45" s="214"/>
      <c r="F45" s="231" t="s">
        <v>717</v>
      </c>
      <c r="G45" s="232"/>
      <c r="H45" s="232"/>
      <c r="I45" s="232"/>
      <c r="J45" s="232"/>
      <c r="K45" s="233"/>
    </row>
    <row r="46" spans="1:11" ht="27" customHeight="1">
      <c r="A46" s="182"/>
      <c r="B46" s="215"/>
      <c r="C46" s="216"/>
      <c r="D46" s="216"/>
      <c r="E46" s="217"/>
      <c r="F46" s="173"/>
      <c r="G46" s="174"/>
      <c r="H46" s="175"/>
      <c r="I46" s="189"/>
      <c r="J46" s="189"/>
      <c r="K46" s="189"/>
    </row>
    <row r="47" spans="1:11" ht="42.75" customHeight="1">
      <c r="A47" s="166" t="s">
        <v>669</v>
      </c>
      <c r="B47" s="86" t="s">
        <v>668</v>
      </c>
      <c r="C47" s="90"/>
      <c r="D47" s="90"/>
      <c r="E47" s="90"/>
      <c r="F47" s="78"/>
      <c r="G47" s="79"/>
      <c r="H47" s="80"/>
      <c r="I47" s="88"/>
      <c r="J47" s="88"/>
      <c r="K47" s="88"/>
    </row>
    <row r="48" spans="1:11" ht="57.75" customHeight="1">
      <c r="A48" s="167"/>
      <c r="B48" s="171" t="s">
        <v>670</v>
      </c>
      <c r="C48" s="172"/>
      <c r="D48" s="172"/>
      <c r="E48" s="172"/>
      <c r="F48" s="229"/>
      <c r="G48" s="103"/>
      <c r="H48" s="103"/>
      <c r="I48" s="103"/>
      <c r="J48" s="103"/>
      <c r="K48" s="230"/>
    </row>
    <row r="49" spans="1:11" ht="57.75" customHeight="1">
      <c r="A49" s="75" t="s">
        <v>755</v>
      </c>
      <c r="B49" s="86" t="s">
        <v>756</v>
      </c>
      <c r="C49" s="87"/>
      <c r="D49" s="87"/>
      <c r="E49" s="74"/>
      <c r="F49" s="88"/>
      <c r="G49" s="89"/>
      <c r="H49" s="89"/>
      <c r="I49" s="89"/>
      <c r="J49" s="89"/>
      <c r="K49" s="89"/>
    </row>
    <row r="50" spans="1:11" ht="20.25" customHeight="1" thickBot="1">
      <c r="A50" s="116" t="s">
        <v>688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1:11" ht="48" customHeight="1">
      <c r="A51" s="56" t="s">
        <v>645</v>
      </c>
      <c r="B51" s="135" t="s">
        <v>689</v>
      </c>
      <c r="C51" s="136"/>
      <c r="D51" s="136"/>
      <c r="E51" s="136"/>
      <c r="F51" s="150"/>
      <c r="G51" s="151"/>
      <c r="H51" s="151"/>
      <c r="I51" s="151"/>
      <c r="J51" s="151"/>
      <c r="K51" s="179"/>
    </row>
    <row r="52" spans="1:11" ht="32.25" customHeight="1">
      <c r="A52" s="181" t="s">
        <v>646</v>
      </c>
      <c r="B52" s="91" t="s">
        <v>671</v>
      </c>
      <c r="C52" s="180"/>
      <c r="D52" s="180"/>
      <c r="E52" s="180"/>
      <c r="F52" s="78"/>
      <c r="G52" s="79"/>
      <c r="H52" s="80"/>
      <c r="I52" s="88"/>
      <c r="J52" s="88"/>
      <c r="K52" s="88"/>
    </row>
    <row r="53" spans="1:11" ht="32.25" customHeight="1">
      <c r="A53" s="184"/>
      <c r="B53" s="91" t="s">
        <v>690</v>
      </c>
      <c r="C53" s="180"/>
      <c r="D53" s="180"/>
      <c r="E53" s="180"/>
      <c r="F53" s="78"/>
      <c r="G53" s="79"/>
      <c r="H53" s="80"/>
      <c r="I53" s="88"/>
      <c r="J53" s="88"/>
      <c r="K53" s="88"/>
    </row>
    <row r="54" spans="1:11" ht="32.25" customHeight="1">
      <c r="A54" s="184"/>
      <c r="B54" s="91" t="s">
        <v>672</v>
      </c>
      <c r="C54" s="180"/>
      <c r="D54" s="180"/>
      <c r="E54" s="180"/>
      <c r="F54" s="78"/>
      <c r="G54" s="79"/>
      <c r="H54" s="80"/>
      <c r="I54" s="88"/>
      <c r="J54" s="88"/>
      <c r="K54" s="88"/>
    </row>
    <row r="55" spans="1:11" ht="32.25" customHeight="1">
      <c r="A55" s="184"/>
      <c r="B55" s="91" t="s">
        <v>691</v>
      </c>
      <c r="C55" s="180"/>
      <c r="D55" s="180"/>
      <c r="E55" s="180"/>
      <c r="F55" s="78"/>
      <c r="G55" s="79"/>
      <c r="H55" s="80"/>
      <c r="I55" s="88"/>
      <c r="J55" s="88"/>
      <c r="K55" s="88"/>
    </row>
    <row r="56" spans="1:11" ht="32.25" customHeight="1">
      <c r="A56" s="184"/>
      <c r="B56" s="91" t="s">
        <v>673</v>
      </c>
      <c r="C56" s="180"/>
      <c r="D56" s="180"/>
      <c r="E56" s="180"/>
      <c r="F56" s="78"/>
      <c r="G56" s="79"/>
      <c r="H56" s="80"/>
      <c r="I56" s="88"/>
      <c r="J56" s="88"/>
      <c r="K56" s="88"/>
    </row>
    <row r="57" spans="1:11" ht="54" customHeight="1">
      <c r="A57" s="185"/>
      <c r="B57" s="91" t="s">
        <v>692</v>
      </c>
      <c r="C57" s="180"/>
      <c r="D57" s="180"/>
      <c r="E57" s="180"/>
      <c r="F57" s="78"/>
      <c r="G57" s="79"/>
      <c r="H57" s="80"/>
      <c r="I57" s="88"/>
      <c r="J57" s="88"/>
      <c r="K57" s="88"/>
    </row>
    <row r="58" spans="1:11" ht="36.75" customHeight="1">
      <c r="A58" s="188" t="s">
        <v>674</v>
      </c>
      <c r="B58" s="135" t="s">
        <v>675</v>
      </c>
      <c r="C58" s="136"/>
      <c r="D58" s="136"/>
      <c r="E58" s="136"/>
      <c r="F58" s="78"/>
      <c r="G58" s="79"/>
      <c r="H58" s="79"/>
      <c r="I58" s="79"/>
      <c r="J58" s="79"/>
      <c r="K58" s="80"/>
    </row>
    <row r="59" spans="1:11" ht="36.75" customHeight="1">
      <c r="A59" s="89"/>
      <c r="B59" s="91" t="s">
        <v>693</v>
      </c>
      <c r="C59" s="87"/>
      <c r="D59" s="87"/>
      <c r="E59" s="61"/>
      <c r="F59" s="78"/>
      <c r="G59" s="79"/>
      <c r="H59" s="79"/>
      <c r="I59" s="79"/>
      <c r="J59" s="79"/>
      <c r="K59" s="80"/>
    </row>
    <row r="60" spans="1:11" ht="32.25" customHeight="1">
      <c r="A60" s="181" t="s">
        <v>648</v>
      </c>
      <c r="B60" s="91" t="s">
        <v>694</v>
      </c>
      <c r="C60" s="180"/>
      <c r="D60" s="180"/>
      <c r="E60" s="180"/>
      <c r="F60" s="78"/>
      <c r="G60" s="79"/>
      <c r="H60" s="79"/>
      <c r="I60" s="79"/>
      <c r="J60" s="79"/>
      <c r="K60" s="80"/>
    </row>
    <row r="61" spans="1:11" ht="32.25" customHeight="1">
      <c r="A61" s="182"/>
      <c r="B61" s="183" t="s">
        <v>695</v>
      </c>
      <c r="C61" s="177"/>
      <c r="D61" s="178"/>
      <c r="E61" s="61"/>
      <c r="F61" s="78"/>
      <c r="G61" s="79"/>
      <c r="H61" s="79"/>
      <c r="I61" s="79"/>
      <c r="J61" s="79"/>
      <c r="K61" s="80"/>
    </row>
    <row r="62" spans="1:11" ht="21.75" customHeight="1" thickBot="1">
      <c r="A62" s="131" t="s">
        <v>751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3"/>
    </row>
    <row r="63" spans="1:11" ht="45" customHeight="1">
      <c r="A63" s="67" t="s">
        <v>645</v>
      </c>
      <c r="B63" s="86" t="s">
        <v>704</v>
      </c>
      <c r="C63" s="134"/>
      <c r="D63" s="134"/>
      <c r="E63" s="134"/>
      <c r="F63" s="78"/>
      <c r="G63" s="79"/>
      <c r="H63" s="80"/>
      <c r="I63" s="88"/>
      <c r="J63" s="88"/>
      <c r="K63" s="88"/>
    </row>
    <row r="64" spans="1:11" ht="33" customHeight="1">
      <c r="A64" s="221" t="s">
        <v>646</v>
      </c>
      <c r="B64" s="86" t="s">
        <v>676</v>
      </c>
      <c r="C64" s="134"/>
      <c r="D64" s="134"/>
      <c r="E64" s="134"/>
      <c r="F64" s="78"/>
      <c r="G64" s="79"/>
      <c r="H64" s="80"/>
      <c r="I64" s="88"/>
      <c r="J64" s="88"/>
      <c r="K64" s="88"/>
    </row>
    <row r="65" spans="1:11" ht="156" customHeight="1">
      <c r="A65" s="89"/>
      <c r="B65" s="176" t="s">
        <v>719</v>
      </c>
      <c r="C65" s="177"/>
      <c r="D65" s="177"/>
      <c r="E65" s="68"/>
      <c r="F65" s="78"/>
      <c r="G65" s="79"/>
      <c r="H65" s="79"/>
      <c r="I65" s="79"/>
      <c r="J65" s="79"/>
      <c r="K65" s="80"/>
    </row>
    <row r="66" spans="1:11" ht="58.5" customHeight="1">
      <c r="A66" s="89"/>
      <c r="B66" s="176" t="s">
        <v>696</v>
      </c>
      <c r="C66" s="222"/>
      <c r="D66" s="222"/>
      <c r="E66" s="223"/>
      <c r="F66" s="78"/>
      <c r="G66" s="79"/>
      <c r="H66" s="80"/>
      <c r="I66" s="78"/>
      <c r="J66" s="79"/>
      <c r="K66" s="80"/>
    </row>
    <row r="67" spans="1:11" ht="90" customHeight="1">
      <c r="A67" s="89"/>
      <c r="B67" s="176" t="s">
        <v>731</v>
      </c>
      <c r="C67" s="177"/>
      <c r="D67" s="177"/>
      <c r="E67" s="70"/>
      <c r="F67" s="78"/>
      <c r="G67" s="79"/>
      <c r="H67" s="79"/>
      <c r="I67" s="79"/>
      <c r="J67" s="79"/>
      <c r="K67" s="80"/>
    </row>
    <row r="68" spans="1:11" ht="104.25" customHeight="1">
      <c r="A68" s="89"/>
      <c r="B68" s="176" t="s">
        <v>732</v>
      </c>
      <c r="C68" s="177"/>
      <c r="D68" s="177"/>
      <c r="E68" s="70"/>
      <c r="F68" s="78"/>
      <c r="G68" s="79"/>
      <c r="H68" s="79"/>
      <c r="I68" s="79"/>
      <c r="J68" s="79"/>
      <c r="K68" s="80"/>
    </row>
    <row r="69" spans="1:11" ht="70.5" customHeight="1">
      <c r="A69" s="46" t="s">
        <v>647</v>
      </c>
      <c r="B69" s="176" t="s">
        <v>720</v>
      </c>
      <c r="C69" s="177"/>
      <c r="D69" s="177"/>
      <c r="E69" s="70"/>
      <c r="F69" s="78"/>
      <c r="G69" s="79"/>
      <c r="H69" s="79"/>
      <c r="I69" s="79"/>
      <c r="J69" s="79"/>
      <c r="K69" s="80"/>
    </row>
    <row r="70" spans="1:11" ht="108" customHeight="1">
      <c r="A70" s="190" t="s">
        <v>648</v>
      </c>
      <c r="B70" s="66" t="s">
        <v>720</v>
      </c>
      <c r="C70" s="226" t="s">
        <v>729</v>
      </c>
      <c r="D70" s="177"/>
      <c r="E70" s="70"/>
      <c r="F70" s="78"/>
      <c r="G70" s="79"/>
      <c r="H70" s="79"/>
      <c r="I70" s="79"/>
      <c r="J70" s="79"/>
      <c r="K70" s="80"/>
    </row>
    <row r="71" spans="1:11" ht="54" customHeight="1">
      <c r="A71" s="192"/>
      <c r="B71" s="64" t="s">
        <v>721</v>
      </c>
      <c r="C71" s="69"/>
      <c r="D71" s="69"/>
      <c r="E71" s="70"/>
      <c r="F71" s="78"/>
      <c r="G71" s="79"/>
      <c r="H71" s="79"/>
      <c r="I71" s="79"/>
      <c r="J71" s="79"/>
      <c r="K71" s="80"/>
    </row>
    <row r="72" spans="1:11" ht="63" customHeight="1">
      <c r="A72" s="192"/>
      <c r="B72" s="64" t="s">
        <v>722</v>
      </c>
      <c r="C72" s="69"/>
      <c r="D72" s="69"/>
      <c r="E72" s="70"/>
      <c r="F72" s="78"/>
      <c r="G72" s="79"/>
      <c r="H72" s="79"/>
      <c r="I72" s="79"/>
      <c r="J72" s="79"/>
      <c r="K72" s="80"/>
    </row>
    <row r="73" spans="1:11" ht="132.75" customHeight="1">
      <c r="A73" s="192"/>
      <c r="B73" s="64" t="s">
        <v>723</v>
      </c>
      <c r="C73" s="226" t="s">
        <v>729</v>
      </c>
      <c r="D73" s="177"/>
      <c r="E73" s="70"/>
      <c r="F73" s="78"/>
      <c r="G73" s="79"/>
      <c r="H73" s="79"/>
      <c r="I73" s="79"/>
      <c r="J73" s="79"/>
      <c r="K73" s="80"/>
    </row>
    <row r="74" spans="1:11" ht="33" customHeight="1">
      <c r="A74" s="65" t="s">
        <v>655</v>
      </c>
      <c r="B74" s="176" t="s">
        <v>724</v>
      </c>
      <c r="C74" s="177"/>
      <c r="D74" s="177"/>
      <c r="E74" s="70"/>
      <c r="F74" s="78"/>
      <c r="G74" s="79"/>
      <c r="H74" s="79"/>
      <c r="I74" s="79"/>
      <c r="J74" s="79"/>
      <c r="K74" s="80"/>
    </row>
    <row r="75" spans="1:11" ht="48" customHeight="1">
      <c r="A75" s="65" t="s">
        <v>656</v>
      </c>
      <c r="B75" s="176" t="s">
        <v>725</v>
      </c>
      <c r="C75" s="177"/>
      <c r="D75" s="177"/>
      <c r="E75" s="70"/>
      <c r="F75" s="78"/>
      <c r="G75" s="79"/>
      <c r="H75" s="79"/>
      <c r="I75" s="79"/>
      <c r="J75" s="79"/>
      <c r="K75" s="80"/>
    </row>
    <row r="76" spans="1:11" ht="160.5" customHeight="1">
      <c r="A76" s="65" t="s">
        <v>662</v>
      </c>
      <c r="B76" s="176" t="s">
        <v>733</v>
      </c>
      <c r="C76" s="177"/>
      <c r="D76" s="177"/>
      <c r="E76" s="70"/>
      <c r="F76" s="78"/>
      <c r="G76" s="79"/>
      <c r="H76" s="79"/>
      <c r="I76" s="79"/>
      <c r="J76" s="79"/>
      <c r="K76" s="80"/>
    </row>
    <row r="77" spans="1:11" ht="105" customHeight="1">
      <c r="A77" s="65" t="s">
        <v>659</v>
      </c>
      <c r="B77" s="64" t="s">
        <v>726</v>
      </c>
      <c r="C77" s="236" t="s">
        <v>730</v>
      </c>
      <c r="D77" s="177"/>
      <c r="E77" s="70"/>
      <c r="F77" s="78"/>
      <c r="G77" s="79"/>
      <c r="H77" s="79"/>
      <c r="I77" s="79"/>
      <c r="J77" s="79"/>
      <c r="K77" s="80"/>
    </row>
    <row r="78" spans="1:11" ht="36" customHeight="1">
      <c r="A78" s="65" t="s">
        <v>660</v>
      </c>
      <c r="B78" s="176" t="s">
        <v>727</v>
      </c>
      <c r="C78" s="177"/>
      <c r="D78" s="177"/>
      <c r="E78" s="70"/>
      <c r="F78" s="78"/>
      <c r="G78" s="79"/>
      <c r="H78" s="79"/>
      <c r="I78" s="79"/>
      <c r="J78" s="79"/>
      <c r="K78" s="80"/>
    </row>
    <row r="79" spans="1:11" ht="36.75" customHeight="1">
      <c r="A79" s="65" t="s">
        <v>658</v>
      </c>
      <c r="B79" s="176" t="s">
        <v>728</v>
      </c>
      <c r="C79" s="177"/>
      <c r="D79" s="177"/>
      <c r="E79" s="70"/>
      <c r="F79" s="78"/>
      <c r="G79" s="79"/>
      <c r="H79" s="79"/>
      <c r="I79" s="79"/>
      <c r="J79" s="79"/>
      <c r="K79" s="80"/>
    </row>
    <row r="80" spans="1:11" ht="56.25" customHeight="1">
      <c r="A80" s="46" t="s">
        <v>734</v>
      </c>
      <c r="B80" s="171" t="s">
        <v>677</v>
      </c>
      <c r="C80" s="171"/>
      <c r="D80" s="171"/>
      <c r="E80" s="171"/>
      <c r="F80" s="78"/>
      <c r="G80" s="79"/>
      <c r="H80" s="79"/>
      <c r="I80" s="79"/>
      <c r="J80" s="79"/>
      <c r="K80" s="80"/>
    </row>
    <row r="81" spans="1:11" ht="69" customHeight="1">
      <c r="A81" s="166" t="s">
        <v>663</v>
      </c>
      <c r="B81" s="86" t="s">
        <v>678</v>
      </c>
      <c r="C81" s="86"/>
      <c r="D81" s="86"/>
      <c r="E81" s="86"/>
      <c r="F81" s="78"/>
      <c r="G81" s="79"/>
      <c r="H81" s="79"/>
      <c r="I81" s="79"/>
      <c r="J81" s="79"/>
      <c r="K81" s="80"/>
    </row>
    <row r="82" spans="1:11" ht="54" customHeight="1">
      <c r="A82" s="220"/>
      <c r="B82" s="176" t="s">
        <v>697</v>
      </c>
      <c r="C82" s="177"/>
      <c r="D82" s="178"/>
      <c r="E82" s="60"/>
      <c r="F82" s="78"/>
      <c r="G82" s="79"/>
      <c r="H82" s="79"/>
      <c r="I82" s="79"/>
      <c r="J82" s="79"/>
      <c r="K82" s="80"/>
    </row>
    <row r="83" spans="1:11" ht="47.25" customHeight="1">
      <c r="A83" s="220"/>
      <c r="B83" s="176" t="s">
        <v>699</v>
      </c>
      <c r="C83" s="177"/>
      <c r="D83" s="178"/>
      <c r="E83" s="60"/>
      <c r="F83" s="78"/>
      <c r="G83" s="79"/>
      <c r="H83" s="79"/>
      <c r="I83" s="79"/>
      <c r="J83" s="79"/>
      <c r="K83" s="80"/>
    </row>
    <row r="84" spans="1:11" ht="41.25" customHeight="1">
      <c r="A84" s="220"/>
      <c r="B84" s="176" t="s">
        <v>698</v>
      </c>
      <c r="C84" s="177"/>
      <c r="D84" s="178"/>
      <c r="E84" s="60"/>
      <c r="F84" s="78"/>
      <c r="G84" s="79"/>
      <c r="H84" s="79"/>
      <c r="I84" s="79"/>
      <c r="J84" s="79"/>
      <c r="K84" s="80"/>
    </row>
    <row r="85" spans="1:11" ht="34.5" customHeight="1">
      <c r="A85" s="182"/>
      <c r="B85" s="176" t="s">
        <v>700</v>
      </c>
      <c r="C85" s="177"/>
      <c r="D85" s="178"/>
      <c r="E85" s="60"/>
      <c r="F85" s="78"/>
      <c r="G85" s="79"/>
      <c r="H85" s="79"/>
      <c r="I85" s="79"/>
      <c r="J85" s="79"/>
      <c r="K85" s="80"/>
    </row>
    <row r="86" spans="1:11" ht="34.5" customHeight="1">
      <c r="A86" s="77" t="s">
        <v>665</v>
      </c>
      <c r="B86" s="176" t="s">
        <v>701</v>
      </c>
      <c r="C86" s="177"/>
      <c r="D86" s="178"/>
      <c r="E86" s="60"/>
      <c r="F86" s="78"/>
      <c r="G86" s="79"/>
      <c r="H86" s="79"/>
      <c r="I86" s="79"/>
      <c r="J86" s="79"/>
      <c r="K86" s="80"/>
    </row>
    <row r="87" spans="1:11" ht="34.5" customHeight="1">
      <c r="A87" s="224" t="s">
        <v>667</v>
      </c>
      <c r="B87" s="176" t="s">
        <v>702</v>
      </c>
      <c r="C87" s="177"/>
      <c r="D87" s="178"/>
      <c r="E87" s="60"/>
      <c r="F87" s="78"/>
      <c r="G87" s="79"/>
      <c r="H87" s="79"/>
      <c r="I87" s="79"/>
      <c r="J87" s="79"/>
      <c r="K87" s="80"/>
    </row>
    <row r="88" spans="1:11" ht="51.75" customHeight="1">
      <c r="A88" s="225"/>
      <c r="B88" s="176" t="s">
        <v>703</v>
      </c>
      <c r="C88" s="177"/>
      <c r="D88" s="178"/>
      <c r="E88" s="60"/>
      <c r="F88" s="78"/>
      <c r="G88" s="79"/>
      <c r="H88" s="79"/>
      <c r="I88" s="79"/>
      <c r="J88" s="79"/>
      <c r="K88" s="80"/>
    </row>
    <row r="89" spans="1:11" ht="42" customHeight="1">
      <c r="A89" s="46" t="s">
        <v>666</v>
      </c>
      <c r="B89" s="86" t="s">
        <v>679</v>
      </c>
      <c r="C89" s="86"/>
      <c r="D89" s="86"/>
      <c r="E89" s="86"/>
      <c r="F89" s="78"/>
      <c r="G89" s="79"/>
      <c r="H89" s="79"/>
      <c r="I89" s="79"/>
      <c r="J89" s="79"/>
      <c r="K89" s="80"/>
    </row>
    <row r="90" spans="1:11" ht="46.5" customHeight="1">
      <c r="A90" s="56" t="s">
        <v>669</v>
      </c>
      <c r="B90" s="135" t="s">
        <v>680</v>
      </c>
      <c r="C90" s="136"/>
      <c r="D90" s="136"/>
      <c r="E90" s="136"/>
      <c r="F90" s="78"/>
      <c r="G90" s="79"/>
      <c r="H90" s="79"/>
      <c r="I90" s="79"/>
      <c r="J90" s="79"/>
      <c r="K90" s="80"/>
    </row>
    <row r="91" spans="1:11" ht="21" customHeight="1" thickBot="1">
      <c r="A91" s="131" t="s">
        <v>681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3"/>
    </row>
    <row r="92" spans="1:11" ht="23.25" customHeight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ht="170.25" customHeight="1" thickBot="1">
      <c r="A93" s="125"/>
      <c r="B93" s="126"/>
      <c r="C93" s="126"/>
      <c r="D93" s="126"/>
      <c r="E93" s="126"/>
      <c r="F93" s="126"/>
      <c r="G93" s="126"/>
      <c r="H93" s="126"/>
      <c r="I93" s="126"/>
      <c r="J93" s="126"/>
      <c r="K93" s="127"/>
    </row>
  </sheetData>
  <sheetProtection formatCells="0"/>
  <mergeCells count="189">
    <mergeCell ref="C16:K16"/>
    <mergeCell ref="F79:K79"/>
    <mergeCell ref="B78:D78"/>
    <mergeCell ref="B79:D79"/>
    <mergeCell ref="F78:K78"/>
    <mergeCell ref="B76:D76"/>
    <mergeCell ref="C77:D77"/>
    <mergeCell ref="F71:K71"/>
    <mergeCell ref="F72:K72"/>
    <mergeCell ref="F73:K73"/>
    <mergeCell ref="F74:K74"/>
    <mergeCell ref="F75:K75"/>
    <mergeCell ref="C19:K19"/>
    <mergeCell ref="C17:K17"/>
    <mergeCell ref="F70:K70"/>
    <mergeCell ref="C70:D70"/>
    <mergeCell ref="J36:K36"/>
    <mergeCell ref="F39:K39"/>
    <mergeCell ref="F69:K69"/>
    <mergeCell ref="F48:K48"/>
    <mergeCell ref="F45:K45"/>
    <mergeCell ref="F41:H41"/>
    <mergeCell ref="I41:K41"/>
    <mergeCell ref="F81:K81"/>
    <mergeCell ref="B66:E66"/>
    <mergeCell ref="F76:K76"/>
    <mergeCell ref="F77:K77"/>
    <mergeCell ref="A87:A88"/>
    <mergeCell ref="F66:H66"/>
    <mergeCell ref="C73:D73"/>
    <mergeCell ref="B74:D74"/>
    <mergeCell ref="B75:D75"/>
    <mergeCell ref="A70:A73"/>
    <mergeCell ref="A43:A46"/>
    <mergeCell ref="B85:D85"/>
    <mergeCell ref="B83:D83"/>
    <mergeCell ref="A81:A85"/>
    <mergeCell ref="B86:D86"/>
    <mergeCell ref="B69:D69"/>
    <mergeCell ref="B68:D68"/>
    <mergeCell ref="B65:D65"/>
    <mergeCell ref="A64:A68"/>
    <mergeCell ref="B54:E54"/>
    <mergeCell ref="A34:A40"/>
    <mergeCell ref="B40:E40"/>
    <mergeCell ref="F40:K40"/>
    <mergeCell ref="F43:K43"/>
    <mergeCell ref="B38:D38"/>
    <mergeCell ref="F36:I36"/>
    <mergeCell ref="F38:K38"/>
    <mergeCell ref="B43:E46"/>
    <mergeCell ref="H37:I37"/>
    <mergeCell ref="B36:E37"/>
    <mergeCell ref="F37:G37"/>
    <mergeCell ref="A58:A59"/>
    <mergeCell ref="I44:K44"/>
    <mergeCell ref="B59:D59"/>
    <mergeCell ref="F59:K59"/>
    <mergeCell ref="F46:H46"/>
    <mergeCell ref="I46:K46"/>
    <mergeCell ref="B53:E53"/>
    <mergeCell ref="F53:H53"/>
    <mergeCell ref="I53:K53"/>
    <mergeCell ref="A60:A61"/>
    <mergeCell ref="B61:D61"/>
    <mergeCell ref="F61:K61"/>
    <mergeCell ref="F55:H55"/>
    <mergeCell ref="I55:K55"/>
    <mergeCell ref="I66:K66"/>
    <mergeCell ref="A52:A57"/>
    <mergeCell ref="B58:E58"/>
    <mergeCell ref="F58:K58"/>
    <mergeCell ref="B60:E60"/>
    <mergeCell ref="F67:K67"/>
    <mergeCell ref="F68:K68"/>
    <mergeCell ref="B89:E89"/>
    <mergeCell ref="F89:K89"/>
    <mergeCell ref="F80:K80"/>
    <mergeCell ref="B80:E80"/>
    <mergeCell ref="B88:D88"/>
    <mergeCell ref="F88:K88"/>
    <mergeCell ref="B67:D67"/>
    <mergeCell ref="B81:E81"/>
    <mergeCell ref="F90:K90"/>
    <mergeCell ref="B82:D82"/>
    <mergeCell ref="F82:K82"/>
    <mergeCell ref="B84:D84"/>
    <mergeCell ref="F84:K84"/>
    <mergeCell ref="F85:K85"/>
    <mergeCell ref="B87:D87"/>
    <mergeCell ref="F83:K83"/>
    <mergeCell ref="F87:K87"/>
    <mergeCell ref="F86:K86"/>
    <mergeCell ref="F60:K60"/>
    <mergeCell ref="A62:K62"/>
    <mergeCell ref="B55:E55"/>
    <mergeCell ref="F52:H52"/>
    <mergeCell ref="B56:E56"/>
    <mergeCell ref="I56:K56"/>
    <mergeCell ref="B57:E57"/>
    <mergeCell ref="F57:H57"/>
    <mergeCell ref="I57:K57"/>
    <mergeCell ref="F56:H56"/>
    <mergeCell ref="B35:E35"/>
    <mergeCell ref="F35:K35"/>
    <mergeCell ref="B39:E39"/>
    <mergeCell ref="F54:H54"/>
    <mergeCell ref="I54:K54"/>
    <mergeCell ref="A50:K50"/>
    <mergeCell ref="B51:E51"/>
    <mergeCell ref="F51:K51"/>
    <mergeCell ref="B52:E52"/>
    <mergeCell ref="I52:K52"/>
    <mergeCell ref="B47:E47"/>
    <mergeCell ref="F47:H47"/>
    <mergeCell ref="I47:K47"/>
    <mergeCell ref="A47:A48"/>
    <mergeCell ref="B34:E34"/>
    <mergeCell ref="F34:K34"/>
    <mergeCell ref="B48:E48"/>
    <mergeCell ref="B42:E42"/>
    <mergeCell ref="F42:K42"/>
    <mergeCell ref="F44:H44"/>
    <mergeCell ref="B30:E30"/>
    <mergeCell ref="F30:H30"/>
    <mergeCell ref="I30:K30"/>
    <mergeCell ref="B41:E41"/>
    <mergeCell ref="B31:E31"/>
    <mergeCell ref="F31:H31"/>
    <mergeCell ref="I31:K31"/>
    <mergeCell ref="F33:H33"/>
    <mergeCell ref="B32:E32"/>
    <mergeCell ref="I33:K33"/>
    <mergeCell ref="B28:E28"/>
    <mergeCell ref="F28:H28"/>
    <mergeCell ref="I28:K28"/>
    <mergeCell ref="B29:E29"/>
    <mergeCell ref="F29:H29"/>
    <mergeCell ref="I29:K29"/>
    <mergeCell ref="F24:H24"/>
    <mergeCell ref="I24:K24"/>
    <mergeCell ref="B24:E24"/>
    <mergeCell ref="F23:K23"/>
    <mergeCell ref="B25:E25"/>
    <mergeCell ref="F25:K25"/>
    <mergeCell ref="B22:E22"/>
    <mergeCell ref="F22:K22"/>
    <mergeCell ref="A20:K20"/>
    <mergeCell ref="B23:D23"/>
    <mergeCell ref="B21:E21"/>
    <mergeCell ref="A21:A22"/>
    <mergeCell ref="F21:K21"/>
    <mergeCell ref="A93:K93"/>
    <mergeCell ref="A92:K92"/>
    <mergeCell ref="A91:K91"/>
    <mergeCell ref="F63:H63"/>
    <mergeCell ref="I63:K63"/>
    <mergeCell ref="B64:E64"/>
    <mergeCell ref="F64:H64"/>
    <mergeCell ref="B63:E63"/>
    <mergeCell ref="I64:K64"/>
    <mergeCell ref="B90:E90"/>
    <mergeCell ref="C1:K1"/>
    <mergeCell ref="C2:K2"/>
    <mergeCell ref="A1:B2"/>
    <mergeCell ref="C4:K4"/>
    <mergeCell ref="A5:K5"/>
    <mergeCell ref="C6:K6"/>
    <mergeCell ref="A3:K3"/>
    <mergeCell ref="C7:K7"/>
    <mergeCell ref="A11:K11"/>
    <mergeCell ref="C18:K18"/>
    <mergeCell ref="C12:K12"/>
    <mergeCell ref="C13:K13"/>
    <mergeCell ref="C14:K14"/>
    <mergeCell ref="C9:K9"/>
    <mergeCell ref="C10:K10"/>
    <mergeCell ref="C8:K8"/>
    <mergeCell ref="C15:K15"/>
    <mergeCell ref="F65:K65"/>
    <mergeCell ref="C26:E26"/>
    <mergeCell ref="F26:H26"/>
    <mergeCell ref="I26:K26"/>
    <mergeCell ref="B49:D49"/>
    <mergeCell ref="F49:K49"/>
    <mergeCell ref="F32:K32"/>
    <mergeCell ref="B33:E33"/>
    <mergeCell ref="B27:E27"/>
    <mergeCell ref="F27:K27"/>
  </mergeCells>
  <printOptions/>
  <pageMargins left="0.7" right="0.7" top="0.75" bottom="0.75" header="0.3" footer="0.3"/>
  <pageSetup horizontalDpi="600" verticalDpi="600" orientation="portrait" paperSize="9" scale="73" r:id="rId3"/>
  <colBreaks count="1" manualBreakCount="1">
    <brk id="1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3:J25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0.7109375" style="0" customWidth="1"/>
    <col min="3" max="3" width="15.421875" style="0" customWidth="1"/>
    <col min="4" max="5" width="11.28125" style="0" customWidth="1"/>
    <col min="6" max="6" width="16.8515625" style="0" customWidth="1"/>
    <col min="7" max="7" width="24.28125" style="0" customWidth="1"/>
    <col min="8" max="8" width="14.00390625" style="0" customWidth="1"/>
    <col min="10" max="10" width="16.7109375" style="0" customWidth="1"/>
  </cols>
  <sheetData>
    <row r="3" ht="12.75">
      <c r="B3" t="s">
        <v>589</v>
      </c>
    </row>
    <row r="4" spans="2:5" ht="12.75">
      <c r="B4" s="22" t="s">
        <v>561</v>
      </c>
      <c r="C4" s="23" t="s">
        <v>562</v>
      </c>
      <c r="D4" s="24" t="s">
        <v>563</v>
      </c>
      <c r="E4" s="1"/>
    </row>
    <row r="5" spans="2:6" ht="12.75">
      <c r="B5" s="39" t="s">
        <v>604</v>
      </c>
      <c r="C5" s="40" t="s">
        <v>352</v>
      </c>
      <c r="D5" s="25" t="s">
        <v>355</v>
      </c>
      <c r="F5" t="s">
        <v>602</v>
      </c>
    </row>
    <row r="6" spans="2:6" ht="12.75">
      <c r="B6" s="39" t="s">
        <v>605</v>
      </c>
      <c r="C6" s="40" t="s">
        <v>498</v>
      </c>
      <c r="D6" s="25" t="s">
        <v>564</v>
      </c>
      <c r="F6" t="s">
        <v>603</v>
      </c>
    </row>
    <row r="7" spans="2:7" ht="12.75">
      <c r="B7" s="39" t="s">
        <v>7</v>
      </c>
      <c r="C7" s="40" t="s">
        <v>521</v>
      </c>
      <c r="D7" s="25" t="s">
        <v>565</v>
      </c>
      <c r="G7" s="1"/>
    </row>
    <row r="8" spans="2:8" ht="12.75">
      <c r="B8" s="39" t="s">
        <v>298</v>
      </c>
      <c r="C8" s="40" t="s">
        <v>297</v>
      </c>
      <c r="D8" s="25" t="s">
        <v>565</v>
      </c>
      <c r="G8" s="1" t="str">
        <f>IF(ISERROR(FIND("@",G7,1))=TRUE,"Wrong Value","")</f>
        <v>Wrong Value</v>
      </c>
      <c r="H8" t="s">
        <v>591</v>
      </c>
    </row>
    <row r="9" spans="2:4" ht="12.75">
      <c r="B9" s="39" t="s">
        <v>287</v>
      </c>
      <c r="C9" s="40" t="s">
        <v>286</v>
      </c>
      <c r="D9" s="25" t="s">
        <v>565</v>
      </c>
    </row>
    <row r="10" spans="2:4" ht="12.75">
      <c r="B10" s="39" t="s">
        <v>449</v>
      </c>
      <c r="C10" s="40" t="s">
        <v>448</v>
      </c>
      <c r="D10" s="25" t="s">
        <v>565</v>
      </c>
    </row>
    <row r="11" spans="2:8" ht="12.75">
      <c r="B11" s="39" t="s">
        <v>418</v>
      </c>
      <c r="C11" s="40" t="s">
        <v>417</v>
      </c>
      <c r="D11" s="25" t="s">
        <v>565</v>
      </c>
      <c r="G11" s="2" t="s">
        <v>590</v>
      </c>
      <c r="H11" t="s">
        <v>591</v>
      </c>
    </row>
    <row r="12" spans="2:4" ht="12.75">
      <c r="B12" s="39" t="s">
        <v>497</v>
      </c>
      <c r="C12" s="40" t="s">
        <v>496</v>
      </c>
      <c r="D12" s="25" t="s">
        <v>565</v>
      </c>
    </row>
    <row r="13" spans="2:4" ht="12.75">
      <c r="B13" s="39" t="s">
        <v>552</v>
      </c>
      <c r="C13" s="40" t="s">
        <v>551</v>
      </c>
      <c r="D13" s="25" t="s">
        <v>565</v>
      </c>
    </row>
    <row r="14" spans="2:4" ht="12.75">
      <c r="B14" s="39" t="s">
        <v>8</v>
      </c>
      <c r="C14" s="40" t="s">
        <v>539</v>
      </c>
      <c r="D14" s="25" t="s">
        <v>565</v>
      </c>
    </row>
    <row r="15" spans="2:10" ht="12.75">
      <c r="B15" s="39" t="s">
        <v>559</v>
      </c>
      <c r="C15" s="40" t="s">
        <v>558</v>
      </c>
      <c r="D15" s="25" t="s">
        <v>565</v>
      </c>
      <c r="I15">
        <v>1</v>
      </c>
      <c r="J15" t="s">
        <v>1</v>
      </c>
    </row>
    <row r="16" spans="2:10" ht="12.75">
      <c r="B16" s="39" t="s">
        <v>606</v>
      </c>
      <c r="C16" s="40" t="s">
        <v>388</v>
      </c>
      <c r="D16" s="25" t="s">
        <v>567</v>
      </c>
      <c r="F16" s="3"/>
      <c r="I16">
        <v>2</v>
      </c>
      <c r="J16" t="s">
        <v>2</v>
      </c>
    </row>
    <row r="17" spans="2:10" ht="12.75">
      <c r="B17" s="39" t="s">
        <v>607</v>
      </c>
      <c r="C17" s="40" t="s">
        <v>387</v>
      </c>
      <c r="D17" s="25" t="s">
        <v>565</v>
      </c>
      <c r="I17">
        <v>3</v>
      </c>
      <c r="J17" t="s">
        <v>3</v>
      </c>
    </row>
    <row r="18" spans="2:10" ht="12.75">
      <c r="B18" s="39" t="s">
        <v>608</v>
      </c>
      <c r="C18" s="40" t="s">
        <v>390</v>
      </c>
      <c r="D18" s="25" t="s">
        <v>565</v>
      </c>
      <c r="F18">
        <v>5</v>
      </c>
      <c r="G18" t="str">
        <f>VLOOKUP(F18,I15:J20,2,FALSE)</f>
        <v>Aruba</v>
      </c>
      <c r="I18">
        <v>4</v>
      </c>
      <c r="J18" t="s">
        <v>4</v>
      </c>
    </row>
    <row r="19" spans="2:10" ht="12.75">
      <c r="B19" s="39" t="s">
        <v>609</v>
      </c>
      <c r="C19" s="40" t="s">
        <v>380</v>
      </c>
      <c r="D19" s="25" t="s">
        <v>565</v>
      </c>
      <c r="I19">
        <v>5</v>
      </c>
      <c r="J19" t="s">
        <v>5</v>
      </c>
    </row>
    <row r="20" spans="2:10" ht="12.75">
      <c r="B20" s="39" t="s">
        <v>610</v>
      </c>
      <c r="C20" s="40" t="s">
        <v>245</v>
      </c>
      <c r="D20" s="25" t="s">
        <v>565</v>
      </c>
      <c r="F20" s="3" t="s">
        <v>601</v>
      </c>
      <c r="G20" t="e">
        <f>VLOOKUP(F20,#REF!,2,FALSE)</f>
        <v>#REF!</v>
      </c>
      <c r="I20">
        <v>6</v>
      </c>
      <c r="J20" t="s">
        <v>6</v>
      </c>
    </row>
    <row r="21" spans="2:4" ht="12.75">
      <c r="B21" s="39" t="s">
        <v>611</v>
      </c>
      <c r="C21" s="40" t="s">
        <v>386</v>
      </c>
      <c r="D21" s="25" t="s">
        <v>565</v>
      </c>
    </row>
    <row r="22" spans="2:4" ht="12.75">
      <c r="B22" s="39" t="s">
        <v>612</v>
      </c>
      <c r="C22" s="40" t="s">
        <v>547</v>
      </c>
      <c r="D22" s="25" t="s">
        <v>565</v>
      </c>
    </row>
    <row r="23" spans="2:4" ht="12.75">
      <c r="B23" s="39" t="s">
        <v>613</v>
      </c>
      <c r="C23" s="40" t="s">
        <v>379</v>
      </c>
      <c r="D23" s="25" t="s">
        <v>565</v>
      </c>
    </row>
    <row r="24" spans="2:4" ht="12.75">
      <c r="B24" s="39" t="s">
        <v>614</v>
      </c>
      <c r="C24" s="40" t="s">
        <v>383</v>
      </c>
      <c r="D24" s="25" t="s">
        <v>565</v>
      </c>
    </row>
    <row r="25" spans="2:10" ht="12.75">
      <c r="B25" s="39" t="s">
        <v>615</v>
      </c>
      <c r="C25" s="40" t="s">
        <v>375</v>
      </c>
      <c r="D25" s="25" t="s">
        <v>565</v>
      </c>
      <c r="G25" s="22" t="s">
        <v>313</v>
      </c>
      <c r="H25" s="34" t="s">
        <v>314</v>
      </c>
      <c r="J25" s="37" t="s">
        <v>318</v>
      </c>
    </row>
    <row r="26" spans="2:10" ht="12.75">
      <c r="B26" s="39" t="s">
        <v>616</v>
      </c>
      <c r="C26" s="40" t="s">
        <v>384</v>
      </c>
      <c r="D26" s="25" t="s">
        <v>565</v>
      </c>
      <c r="G26" t="s">
        <v>53</v>
      </c>
      <c r="H26" s="33" t="s">
        <v>408</v>
      </c>
      <c r="J26" s="36" t="s">
        <v>315</v>
      </c>
    </row>
    <row r="27" spans="2:10" ht="12.75">
      <c r="B27" s="39" t="s">
        <v>617</v>
      </c>
      <c r="C27" s="40" t="s">
        <v>378</v>
      </c>
      <c r="D27" s="25" t="s">
        <v>565</v>
      </c>
      <c r="G27" t="s">
        <v>59</v>
      </c>
      <c r="H27" s="33" t="s">
        <v>592</v>
      </c>
      <c r="J27" s="36" t="s">
        <v>316</v>
      </c>
    </row>
    <row r="28" spans="2:10" ht="12.75">
      <c r="B28" s="39" t="s">
        <v>618</v>
      </c>
      <c r="C28" s="40" t="s">
        <v>382</v>
      </c>
      <c r="D28" s="25" t="s">
        <v>565</v>
      </c>
      <c r="G28" t="s">
        <v>63</v>
      </c>
      <c r="H28" s="33" t="s">
        <v>593</v>
      </c>
      <c r="J28" s="38" t="s">
        <v>317</v>
      </c>
    </row>
    <row r="29" spans="2:8" ht="12.75">
      <c r="B29" s="39" t="s">
        <v>619</v>
      </c>
      <c r="C29" s="40" t="s">
        <v>385</v>
      </c>
      <c r="D29" s="25" t="s">
        <v>565</v>
      </c>
      <c r="G29" t="s">
        <v>62</v>
      </c>
      <c r="H29" s="33" t="s">
        <v>594</v>
      </c>
    </row>
    <row r="30" spans="2:8" ht="12.75">
      <c r="B30" s="39" t="s">
        <v>620</v>
      </c>
      <c r="C30" s="40" t="s">
        <v>381</v>
      </c>
      <c r="D30" s="25" t="s">
        <v>565</v>
      </c>
      <c r="G30" t="s">
        <v>51</v>
      </c>
      <c r="H30" s="33" t="s">
        <v>595</v>
      </c>
    </row>
    <row r="31" spans="2:8" ht="12.75">
      <c r="B31" s="39" t="s">
        <v>621</v>
      </c>
      <c r="C31" s="40" t="s">
        <v>389</v>
      </c>
      <c r="D31" s="25" t="s">
        <v>565</v>
      </c>
      <c r="G31" t="s">
        <v>52</v>
      </c>
      <c r="H31" s="33" t="s">
        <v>596</v>
      </c>
    </row>
    <row r="32" spans="2:8" ht="12.75">
      <c r="B32" s="39" t="s">
        <v>622</v>
      </c>
      <c r="C32" s="40" t="s">
        <v>377</v>
      </c>
      <c r="D32" s="25" t="s">
        <v>565</v>
      </c>
      <c r="G32" t="s">
        <v>54</v>
      </c>
      <c r="H32" s="33" t="s">
        <v>597</v>
      </c>
    </row>
    <row r="33" spans="2:8" ht="12.75">
      <c r="B33" s="39" t="s">
        <v>623</v>
      </c>
      <c r="C33" s="40" t="s">
        <v>415</v>
      </c>
      <c r="D33" s="25" t="s">
        <v>565</v>
      </c>
      <c r="G33" t="s">
        <v>57</v>
      </c>
      <c r="H33" s="33" t="s">
        <v>598</v>
      </c>
    </row>
    <row r="34" spans="2:8" ht="12.75">
      <c r="B34" s="39" t="s">
        <v>624</v>
      </c>
      <c r="C34" s="40" t="s">
        <v>393</v>
      </c>
      <c r="D34" s="25" t="s">
        <v>565</v>
      </c>
      <c r="G34" t="s">
        <v>61</v>
      </c>
      <c r="H34" s="33" t="s">
        <v>599</v>
      </c>
    </row>
    <row r="35" spans="2:8" ht="12.75">
      <c r="B35" s="39" t="s">
        <v>625</v>
      </c>
      <c r="C35" s="40" t="s">
        <v>392</v>
      </c>
      <c r="D35" s="25" t="s">
        <v>565</v>
      </c>
      <c r="G35" t="s">
        <v>58</v>
      </c>
      <c r="H35" s="33" t="s">
        <v>600</v>
      </c>
    </row>
    <row r="36" spans="2:10" ht="12.75">
      <c r="B36" s="39" t="s">
        <v>626</v>
      </c>
      <c r="C36" s="40" t="s">
        <v>397</v>
      </c>
      <c r="D36" s="25" t="s">
        <v>565</v>
      </c>
      <c r="G36" t="s">
        <v>55</v>
      </c>
      <c r="H36" s="33" t="s">
        <v>409</v>
      </c>
      <c r="J36" s="37" t="s">
        <v>321</v>
      </c>
    </row>
    <row r="37" spans="2:10" ht="12.75">
      <c r="B37" s="39" t="s">
        <v>627</v>
      </c>
      <c r="C37" s="40" t="s">
        <v>421</v>
      </c>
      <c r="D37" s="25" t="s">
        <v>565</v>
      </c>
      <c r="G37" t="s">
        <v>56</v>
      </c>
      <c r="H37" s="33" t="s">
        <v>311</v>
      </c>
      <c r="J37" s="36" t="s">
        <v>407</v>
      </c>
    </row>
    <row r="38" spans="2:10" ht="12.75">
      <c r="B38" s="39" t="s">
        <v>628</v>
      </c>
      <c r="C38" s="40" t="s">
        <v>422</v>
      </c>
      <c r="D38" s="25" t="s">
        <v>565</v>
      </c>
      <c r="G38" t="s">
        <v>60</v>
      </c>
      <c r="H38" s="35" t="s">
        <v>312</v>
      </c>
      <c r="J38" s="36" t="s">
        <v>319</v>
      </c>
    </row>
    <row r="39" spans="2:10" ht="12.75">
      <c r="B39" s="39" t="s">
        <v>629</v>
      </c>
      <c r="C39" s="40" t="s">
        <v>394</v>
      </c>
      <c r="D39" s="25" t="s">
        <v>567</v>
      </c>
      <c r="F39" s="4" t="s">
        <v>64</v>
      </c>
      <c r="J39" s="36" t="s">
        <v>188</v>
      </c>
    </row>
    <row r="40" spans="2:10" ht="12.75">
      <c r="B40" s="39" t="s">
        <v>630</v>
      </c>
      <c r="C40" s="40" t="s">
        <v>410</v>
      </c>
      <c r="D40" s="25" t="s">
        <v>565</v>
      </c>
      <c r="J40" s="38" t="s">
        <v>320</v>
      </c>
    </row>
    <row r="41" spans="2:4" ht="12.75">
      <c r="B41" s="39" t="s">
        <v>631</v>
      </c>
      <c r="C41" s="40" t="s">
        <v>411</v>
      </c>
      <c r="D41" s="25" t="s">
        <v>565</v>
      </c>
    </row>
    <row r="42" spans="2:4" ht="12.75">
      <c r="B42" s="39" t="s">
        <v>632</v>
      </c>
      <c r="C42" s="40" t="s">
        <v>396</v>
      </c>
      <c r="D42" s="25" t="s">
        <v>565</v>
      </c>
    </row>
    <row r="43" spans="2:4" ht="12.75">
      <c r="B43" s="39" t="s">
        <v>633</v>
      </c>
      <c r="C43" s="40" t="s">
        <v>413</v>
      </c>
      <c r="D43" s="25" t="s">
        <v>565</v>
      </c>
    </row>
    <row r="44" spans="2:6" ht="12.75">
      <c r="B44" s="39" t="s">
        <v>634</v>
      </c>
      <c r="C44" s="40" t="s">
        <v>391</v>
      </c>
      <c r="D44" s="25" t="s">
        <v>565</v>
      </c>
      <c r="F44">
        <v>3</v>
      </c>
    </row>
    <row r="45" spans="2:6" ht="12.75">
      <c r="B45" s="39" t="s">
        <v>635</v>
      </c>
      <c r="C45" s="40" t="s">
        <v>420</v>
      </c>
      <c r="D45" s="25" t="s">
        <v>565</v>
      </c>
      <c r="F45">
        <v>4</v>
      </c>
    </row>
    <row r="46" spans="2:4" ht="12.75">
      <c r="B46" s="39" t="s">
        <v>65</v>
      </c>
      <c r="C46" s="40" t="s">
        <v>414</v>
      </c>
      <c r="D46" s="25" t="s">
        <v>565</v>
      </c>
    </row>
    <row r="47" spans="2:4" ht="12.75">
      <c r="B47" s="39" t="s">
        <v>66</v>
      </c>
      <c r="C47" s="40" t="s">
        <v>546</v>
      </c>
      <c r="D47" s="25" t="s">
        <v>565</v>
      </c>
    </row>
    <row r="48" spans="2:4" ht="12.75">
      <c r="B48" s="39" t="s">
        <v>67</v>
      </c>
      <c r="C48" s="40" t="s">
        <v>289</v>
      </c>
      <c r="D48" s="25" t="s">
        <v>565</v>
      </c>
    </row>
    <row r="49" spans="2:4" ht="12.75">
      <c r="B49" s="39" t="s">
        <v>68</v>
      </c>
      <c r="C49" s="40" t="s">
        <v>412</v>
      </c>
      <c r="D49" s="25" t="s">
        <v>565</v>
      </c>
    </row>
    <row r="50" spans="2:4" ht="12.75">
      <c r="B50" s="39" t="s">
        <v>69</v>
      </c>
      <c r="C50" s="40" t="s">
        <v>395</v>
      </c>
      <c r="D50" s="25" t="s">
        <v>565</v>
      </c>
    </row>
    <row r="51" spans="2:4" ht="12.75">
      <c r="B51" s="39" t="s">
        <v>70</v>
      </c>
      <c r="C51" s="40" t="s">
        <v>398</v>
      </c>
      <c r="D51" s="25" t="s">
        <v>565</v>
      </c>
    </row>
    <row r="52" spans="2:4" ht="12.75">
      <c r="B52" s="39" t="s">
        <v>71</v>
      </c>
      <c r="C52" s="40" t="s">
        <v>416</v>
      </c>
      <c r="D52" s="25" t="s">
        <v>565</v>
      </c>
    </row>
    <row r="53" spans="2:4" ht="12.75">
      <c r="B53" s="39" t="s">
        <v>72</v>
      </c>
      <c r="C53" s="40" t="s">
        <v>549</v>
      </c>
      <c r="D53" s="25" t="s">
        <v>565</v>
      </c>
    </row>
    <row r="54" spans="2:4" ht="12.75">
      <c r="B54" s="39" t="s">
        <v>73</v>
      </c>
      <c r="C54" s="40" t="s">
        <v>543</v>
      </c>
      <c r="D54" s="25" t="s">
        <v>565</v>
      </c>
    </row>
    <row r="55" spans="2:4" ht="12.75">
      <c r="B55" s="39" t="s">
        <v>74</v>
      </c>
      <c r="C55" s="40" t="s">
        <v>282</v>
      </c>
      <c r="D55" s="25" t="s">
        <v>565</v>
      </c>
    </row>
    <row r="56" spans="2:4" ht="12.75">
      <c r="B56" s="39" t="s">
        <v>75</v>
      </c>
      <c r="C56" s="40" t="s">
        <v>545</v>
      </c>
      <c r="D56" s="25" t="s">
        <v>565</v>
      </c>
    </row>
    <row r="57" spans="2:4" ht="12.75">
      <c r="B57" s="39" t="s">
        <v>76</v>
      </c>
      <c r="C57" s="40" t="s">
        <v>526</v>
      </c>
      <c r="D57" s="25" t="s">
        <v>565</v>
      </c>
    </row>
    <row r="58" spans="2:4" ht="12.75">
      <c r="B58" s="39" t="s">
        <v>77</v>
      </c>
      <c r="C58" s="40" t="s">
        <v>530</v>
      </c>
      <c r="D58" s="25" t="s">
        <v>565</v>
      </c>
    </row>
    <row r="59" spans="2:4" ht="12.75">
      <c r="B59" s="39" t="s">
        <v>78</v>
      </c>
      <c r="C59" s="40" t="s">
        <v>548</v>
      </c>
      <c r="D59" s="25" t="s">
        <v>565</v>
      </c>
    </row>
    <row r="60" spans="2:4" ht="12.75">
      <c r="B60" s="39" t="s">
        <v>79</v>
      </c>
      <c r="C60" s="40" t="s">
        <v>259</v>
      </c>
      <c r="D60" s="25" t="s">
        <v>565</v>
      </c>
    </row>
    <row r="61" spans="2:4" ht="12.75">
      <c r="B61" s="39" t="s">
        <v>80</v>
      </c>
      <c r="C61" s="40" t="s">
        <v>281</v>
      </c>
      <c r="D61" s="25" t="s">
        <v>565</v>
      </c>
    </row>
    <row r="62" spans="2:4" ht="12.75">
      <c r="B62" s="39" t="s">
        <v>81</v>
      </c>
      <c r="C62" s="40" t="s">
        <v>276</v>
      </c>
      <c r="D62" s="25" t="s">
        <v>565</v>
      </c>
    </row>
    <row r="63" spans="2:4" ht="12.75">
      <c r="B63" s="39" t="s">
        <v>82</v>
      </c>
      <c r="C63" s="40" t="s">
        <v>267</v>
      </c>
      <c r="D63" s="25" t="s">
        <v>565</v>
      </c>
    </row>
    <row r="64" spans="2:4" ht="12.75">
      <c r="B64" s="39" t="s">
        <v>83</v>
      </c>
      <c r="C64" s="40" t="s">
        <v>264</v>
      </c>
      <c r="D64" s="25" t="s">
        <v>565</v>
      </c>
    </row>
    <row r="65" spans="2:4" ht="12.75">
      <c r="B65" s="39" t="s">
        <v>84</v>
      </c>
      <c r="C65" s="40" t="s">
        <v>269</v>
      </c>
      <c r="D65" s="25" t="s">
        <v>565</v>
      </c>
    </row>
    <row r="66" spans="2:4" ht="12.75">
      <c r="B66" s="39" t="s">
        <v>85</v>
      </c>
      <c r="C66" s="40" t="s">
        <v>273</v>
      </c>
      <c r="D66" s="25" t="s">
        <v>565</v>
      </c>
    </row>
    <row r="67" spans="2:4" ht="12.75">
      <c r="B67" s="39" t="s">
        <v>86</v>
      </c>
      <c r="C67" s="40" t="s">
        <v>268</v>
      </c>
      <c r="D67" s="25" t="s">
        <v>565</v>
      </c>
    </row>
    <row r="68" spans="2:4" ht="12.75">
      <c r="B68" s="39" t="s">
        <v>87</v>
      </c>
      <c r="C68" s="40" t="s">
        <v>275</v>
      </c>
      <c r="D68" s="25" t="s">
        <v>565</v>
      </c>
    </row>
    <row r="69" spans="2:4" ht="12.75">
      <c r="B69" s="39" t="s">
        <v>88</v>
      </c>
      <c r="C69" s="40" t="s">
        <v>240</v>
      </c>
      <c r="D69" s="25" t="s">
        <v>567</v>
      </c>
    </row>
    <row r="70" spans="2:4" ht="12.75">
      <c r="B70" s="39" t="s">
        <v>89</v>
      </c>
      <c r="C70" s="40" t="s">
        <v>265</v>
      </c>
      <c r="D70" s="25" t="s">
        <v>565</v>
      </c>
    </row>
    <row r="71" spans="2:4" ht="12.75">
      <c r="B71" s="39" t="s">
        <v>90</v>
      </c>
      <c r="C71" s="40" t="s">
        <v>279</v>
      </c>
      <c r="D71" s="25" t="s">
        <v>565</v>
      </c>
    </row>
    <row r="72" spans="2:4" ht="12.75">
      <c r="B72" s="39" t="s">
        <v>91</v>
      </c>
      <c r="C72" s="40" t="s">
        <v>277</v>
      </c>
      <c r="D72" s="25" t="s">
        <v>565</v>
      </c>
    </row>
    <row r="73" spans="2:4" ht="12.75">
      <c r="B73" s="39" t="s">
        <v>92</v>
      </c>
      <c r="C73" s="40" t="s">
        <v>261</v>
      </c>
      <c r="D73" s="25" t="s">
        <v>565</v>
      </c>
    </row>
    <row r="74" spans="2:4" ht="12.75">
      <c r="B74" s="39" t="s">
        <v>93</v>
      </c>
      <c r="C74" s="40" t="s">
        <v>266</v>
      </c>
      <c r="D74" s="25" t="s">
        <v>565</v>
      </c>
    </row>
    <row r="75" spans="2:4" ht="12.75">
      <c r="B75" s="39" t="s">
        <v>94</v>
      </c>
      <c r="C75" s="40" t="s">
        <v>271</v>
      </c>
      <c r="D75" s="25" t="s">
        <v>567</v>
      </c>
    </row>
    <row r="76" spans="2:4" ht="12.75">
      <c r="B76" s="39" t="s">
        <v>95</v>
      </c>
      <c r="C76" s="40" t="s">
        <v>262</v>
      </c>
      <c r="D76" s="25" t="s">
        <v>565</v>
      </c>
    </row>
    <row r="77" spans="2:4" ht="12.75">
      <c r="B77" s="39" t="s">
        <v>96</v>
      </c>
      <c r="C77" s="40" t="s">
        <v>274</v>
      </c>
      <c r="D77" s="25" t="s">
        <v>565</v>
      </c>
    </row>
    <row r="78" spans="2:4" ht="12.75">
      <c r="B78" s="39" t="s">
        <v>97</v>
      </c>
      <c r="C78" s="40" t="s">
        <v>242</v>
      </c>
      <c r="D78" s="25" t="s">
        <v>565</v>
      </c>
    </row>
    <row r="79" spans="2:4" ht="12.75">
      <c r="B79" s="39" t="s">
        <v>98</v>
      </c>
      <c r="C79" s="40" t="s">
        <v>241</v>
      </c>
      <c r="D79" s="25" t="s">
        <v>565</v>
      </c>
    </row>
    <row r="80" spans="2:4" ht="12.75">
      <c r="B80" s="39" t="s">
        <v>99</v>
      </c>
      <c r="C80" s="40" t="s">
        <v>244</v>
      </c>
      <c r="D80" s="25" t="s">
        <v>565</v>
      </c>
    </row>
    <row r="81" spans="2:4" ht="12.75">
      <c r="B81" s="39" t="s">
        <v>100</v>
      </c>
      <c r="C81" s="40" t="s">
        <v>243</v>
      </c>
      <c r="D81" s="25" t="s">
        <v>565</v>
      </c>
    </row>
    <row r="82" spans="2:4" ht="12.75">
      <c r="B82" s="39" t="s">
        <v>101</v>
      </c>
      <c r="C82" s="40" t="s">
        <v>248</v>
      </c>
      <c r="D82" s="25" t="s">
        <v>565</v>
      </c>
    </row>
    <row r="83" spans="2:4" ht="12.75">
      <c r="B83" s="39" t="s">
        <v>102</v>
      </c>
      <c r="C83" s="40" t="s">
        <v>557</v>
      </c>
      <c r="D83" s="25" t="s">
        <v>565</v>
      </c>
    </row>
    <row r="84" spans="2:4" ht="12.75">
      <c r="B84" s="39" t="s">
        <v>103</v>
      </c>
      <c r="C84" s="40" t="s">
        <v>553</v>
      </c>
      <c r="D84" s="25" t="s">
        <v>565</v>
      </c>
    </row>
    <row r="85" spans="2:4" ht="12.75">
      <c r="B85" s="39" t="s">
        <v>104</v>
      </c>
      <c r="C85" s="40" t="s">
        <v>249</v>
      </c>
      <c r="D85" s="25" t="s">
        <v>565</v>
      </c>
    </row>
    <row r="86" spans="2:4" ht="12.75">
      <c r="B86" s="39" t="s">
        <v>105</v>
      </c>
      <c r="C86" s="40" t="s">
        <v>560</v>
      </c>
      <c r="D86" s="25" t="s">
        <v>565</v>
      </c>
    </row>
    <row r="87" spans="2:4" ht="12.75">
      <c r="B87" s="39" t="s">
        <v>106</v>
      </c>
      <c r="C87" s="40" t="s">
        <v>285</v>
      </c>
      <c r="D87" s="25" t="s">
        <v>565</v>
      </c>
    </row>
    <row r="88" spans="2:4" ht="12.75">
      <c r="B88" s="39" t="s">
        <v>107</v>
      </c>
      <c r="C88" s="40" t="s">
        <v>288</v>
      </c>
      <c r="D88" s="25" t="s">
        <v>565</v>
      </c>
    </row>
    <row r="89" spans="2:4" ht="12.75">
      <c r="B89" s="39" t="s">
        <v>108</v>
      </c>
      <c r="C89" s="40" t="s">
        <v>283</v>
      </c>
      <c r="D89" s="25" t="s">
        <v>565</v>
      </c>
    </row>
    <row r="90" spans="2:4" ht="12.75">
      <c r="B90" s="39" t="s">
        <v>109</v>
      </c>
      <c r="C90" s="40" t="s">
        <v>295</v>
      </c>
      <c r="D90" s="25" t="s">
        <v>565</v>
      </c>
    </row>
    <row r="91" spans="2:4" ht="12.75">
      <c r="B91" s="39" t="s">
        <v>110</v>
      </c>
      <c r="C91" s="40" t="s">
        <v>290</v>
      </c>
      <c r="D91" s="25" t="s">
        <v>565</v>
      </c>
    </row>
    <row r="92" spans="2:4" ht="12.75">
      <c r="B92" s="39" t="s">
        <v>111</v>
      </c>
      <c r="C92" s="40" t="s">
        <v>291</v>
      </c>
      <c r="D92" s="25" t="s">
        <v>565</v>
      </c>
    </row>
    <row r="93" spans="2:4" ht="12.75">
      <c r="B93" s="39" t="s">
        <v>112</v>
      </c>
      <c r="C93" s="40" t="s">
        <v>284</v>
      </c>
      <c r="D93" s="25" t="s">
        <v>567</v>
      </c>
    </row>
    <row r="94" spans="2:4" ht="12.75">
      <c r="B94" s="39" t="s">
        <v>113</v>
      </c>
      <c r="C94" s="40" t="s">
        <v>292</v>
      </c>
      <c r="D94" s="25" t="s">
        <v>565</v>
      </c>
    </row>
    <row r="95" spans="2:4" ht="12.75">
      <c r="B95" s="39" t="s">
        <v>114</v>
      </c>
      <c r="C95" s="40" t="s">
        <v>251</v>
      </c>
      <c r="D95" s="25" t="s">
        <v>567</v>
      </c>
    </row>
    <row r="96" spans="2:4" ht="12.75">
      <c r="B96" s="39" t="s">
        <v>115</v>
      </c>
      <c r="C96" s="40" t="s">
        <v>293</v>
      </c>
      <c r="D96" s="25" t="s">
        <v>567</v>
      </c>
    </row>
    <row r="97" spans="2:4" ht="12.75">
      <c r="B97" s="39" t="s">
        <v>116</v>
      </c>
      <c r="C97" s="40" t="s">
        <v>554</v>
      </c>
      <c r="D97" s="25" t="s">
        <v>565</v>
      </c>
    </row>
    <row r="98" spans="2:4" ht="12.75">
      <c r="B98" s="39" t="s">
        <v>117</v>
      </c>
      <c r="C98" s="40" t="s">
        <v>236</v>
      </c>
      <c r="D98" s="25" t="s">
        <v>565</v>
      </c>
    </row>
    <row r="99" spans="2:4" ht="12.75">
      <c r="B99" s="39" t="s">
        <v>118</v>
      </c>
      <c r="C99" s="40" t="s">
        <v>308</v>
      </c>
      <c r="D99" s="25" t="s">
        <v>565</v>
      </c>
    </row>
    <row r="100" spans="2:4" ht="12.75">
      <c r="B100" s="39" t="s">
        <v>119</v>
      </c>
      <c r="C100" s="40" t="s">
        <v>301</v>
      </c>
      <c r="D100" s="25" t="s">
        <v>565</v>
      </c>
    </row>
    <row r="101" spans="2:4" ht="12.75">
      <c r="B101" s="39" t="s">
        <v>120</v>
      </c>
      <c r="C101" s="40" t="s">
        <v>432</v>
      </c>
      <c r="D101" s="25" t="s">
        <v>565</v>
      </c>
    </row>
    <row r="102" spans="2:4" ht="12.75">
      <c r="B102" s="39" t="s">
        <v>121</v>
      </c>
      <c r="C102" s="40" t="s">
        <v>423</v>
      </c>
      <c r="D102" s="25" t="s">
        <v>565</v>
      </c>
    </row>
    <row r="103" spans="2:4" ht="12.75">
      <c r="B103" s="39" t="s">
        <v>122</v>
      </c>
      <c r="C103" s="40" t="s">
        <v>493</v>
      </c>
      <c r="D103" s="25" t="s">
        <v>565</v>
      </c>
    </row>
    <row r="104" spans="2:4" ht="12.75">
      <c r="B104" s="39" t="s">
        <v>123</v>
      </c>
      <c r="C104" s="40" t="s">
        <v>299</v>
      </c>
      <c r="D104" s="25" t="s">
        <v>565</v>
      </c>
    </row>
    <row r="105" spans="2:4" ht="12.75">
      <c r="B105" s="39" t="s">
        <v>124</v>
      </c>
      <c r="C105" s="40" t="s">
        <v>238</v>
      </c>
      <c r="D105" s="25" t="s">
        <v>567</v>
      </c>
    </row>
    <row r="106" spans="2:4" ht="12.75">
      <c r="B106" s="39" t="s">
        <v>125</v>
      </c>
      <c r="C106" s="40" t="s">
        <v>300</v>
      </c>
      <c r="D106" s="25" t="s">
        <v>565</v>
      </c>
    </row>
    <row r="107" spans="2:4" ht="12.75">
      <c r="B107" s="39" t="s">
        <v>126</v>
      </c>
      <c r="C107" s="40" t="s">
        <v>302</v>
      </c>
      <c r="D107" s="25" t="s">
        <v>565</v>
      </c>
    </row>
    <row r="108" spans="2:4" ht="12.75">
      <c r="B108" s="39" t="s">
        <v>127</v>
      </c>
      <c r="C108" s="40" t="s">
        <v>433</v>
      </c>
      <c r="D108" s="25" t="s">
        <v>565</v>
      </c>
    </row>
    <row r="109" spans="2:4" ht="12.75">
      <c r="B109" s="39" t="s">
        <v>128</v>
      </c>
      <c r="C109" s="40" t="s">
        <v>424</v>
      </c>
      <c r="D109" s="25" t="s">
        <v>565</v>
      </c>
    </row>
    <row r="110" spans="2:4" ht="12.75">
      <c r="B110" s="39" t="s">
        <v>129</v>
      </c>
      <c r="C110" s="40" t="s">
        <v>232</v>
      </c>
      <c r="D110" s="25" t="s">
        <v>565</v>
      </c>
    </row>
    <row r="111" spans="2:4" ht="12.75">
      <c r="B111" s="39" t="s">
        <v>130</v>
      </c>
      <c r="C111" s="40" t="s">
        <v>303</v>
      </c>
      <c r="D111" s="25" t="s">
        <v>565</v>
      </c>
    </row>
    <row r="112" spans="2:4" ht="12.75">
      <c r="B112" s="39" t="s">
        <v>131</v>
      </c>
      <c r="C112" s="40" t="s">
        <v>427</v>
      </c>
      <c r="D112" s="25" t="s">
        <v>565</v>
      </c>
    </row>
    <row r="113" spans="2:4" ht="12.75">
      <c r="B113" s="39" t="s">
        <v>132</v>
      </c>
      <c r="C113" s="40" t="s">
        <v>233</v>
      </c>
      <c r="D113" s="25" t="s">
        <v>565</v>
      </c>
    </row>
    <row r="114" spans="2:4" ht="12.75">
      <c r="B114" s="39" t="s">
        <v>133</v>
      </c>
      <c r="C114" s="40" t="s">
        <v>429</v>
      </c>
      <c r="D114" s="25" t="s">
        <v>565</v>
      </c>
    </row>
    <row r="115" spans="2:4" ht="12.75">
      <c r="B115" s="39" t="s">
        <v>134</v>
      </c>
      <c r="C115" s="40" t="s">
        <v>235</v>
      </c>
      <c r="D115" s="25" t="s">
        <v>565</v>
      </c>
    </row>
    <row r="116" spans="2:4" ht="12.75">
      <c r="B116" s="39" t="s">
        <v>135</v>
      </c>
      <c r="C116" s="40" t="s">
        <v>307</v>
      </c>
      <c r="D116" s="25" t="s">
        <v>565</v>
      </c>
    </row>
    <row r="117" spans="2:4" ht="12.75">
      <c r="B117" s="39" t="s">
        <v>136</v>
      </c>
      <c r="C117" s="40" t="s">
        <v>309</v>
      </c>
      <c r="D117" s="25" t="s">
        <v>565</v>
      </c>
    </row>
    <row r="118" spans="2:4" ht="12.75">
      <c r="B118" s="39" t="s">
        <v>137</v>
      </c>
      <c r="C118" s="40" t="s">
        <v>441</v>
      </c>
      <c r="D118" s="25" t="s">
        <v>565</v>
      </c>
    </row>
    <row r="119" spans="2:4" ht="12.75">
      <c r="B119" s="39" t="s">
        <v>138</v>
      </c>
      <c r="C119" s="40" t="s">
        <v>438</v>
      </c>
      <c r="D119" s="25" t="s">
        <v>565</v>
      </c>
    </row>
    <row r="120" spans="2:4" ht="12.75">
      <c r="B120" s="39" t="s">
        <v>139</v>
      </c>
      <c r="C120" s="40" t="s">
        <v>437</v>
      </c>
      <c r="D120" s="25" t="s">
        <v>565</v>
      </c>
    </row>
    <row r="121" spans="2:4" ht="12.75">
      <c r="B121" s="39" t="s">
        <v>140</v>
      </c>
      <c r="C121" s="40" t="s">
        <v>310</v>
      </c>
      <c r="D121" s="25" t="s">
        <v>565</v>
      </c>
    </row>
    <row r="122" spans="2:4" ht="12.75">
      <c r="B122" s="39" t="s">
        <v>141</v>
      </c>
      <c r="C122" s="40" t="s">
        <v>442</v>
      </c>
      <c r="D122" s="25" t="s">
        <v>565</v>
      </c>
    </row>
    <row r="123" spans="2:4" ht="12.75">
      <c r="B123" s="39" t="s">
        <v>142</v>
      </c>
      <c r="C123" s="40" t="s">
        <v>439</v>
      </c>
      <c r="D123" s="25" t="s">
        <v>565</v>
      </c>
    </row>
    <row r="124" spans="2:4" ht="12.75">
      <c r="B124" s="39" t="s">
        <v>143</v>
      </c>
      <c r="C124" s="40" t="s">
        <v>435</v>
      </c>
      <c r="D124" s="25" t="s">
        <v>565</v>
      </c>
    </row>
    <row r="125" spans="2:4" ht="12.75">
      <c r="B125" s="39" t="s">
        <v>144</v>
      </c>
      <c r="C125" s="40" t="s">
        <v>440</v>
      </c>
      <c r="D125" s="25" t="s">
        <v>567</v>
      </c>
    </row>
    <row r="126" spans="2:4" ht="12.75">
      <c r="B126" s="39" t="s">
        <v>145</v>
      </c>
      <c r="C126" s="40" t="s">
        <v>460</v>
      </c>
      <c r="D126" s="25" t="s">
        <v>565</v>
      </c>
    </row>
    <row r="127" spans="2:4" ht="12.75">
      <c r="B127" s="39" t="s">
        <v>146</v>
      </c>
      <c r="C127" s="40" t="s">
        <v>457</v>
      </c>
      <c r="D127" s="25" t="s">
        <v>565</v>
      </c>
    </row>
    <row r="128" spans="2:4" ht="12.75">
      <c r="B128" s="39" t="s">
        <v>147</v>
      </c>
      <c r="C128" s="40" t="s">
        <v>446</v>
      </c>
      <c r="D128" s="25" t="s">
        <v>565</v>
      </c>
    </row>
    <row r="129" spans="2:4" ht="12.75">
      <c r="B129" s="39" t="s">
        <v>148</v>
      </c>
      <c r="C129" s="40" t="s">
        <v>555</v>
      </c>
      <c r="D129" s="25" t="s">
        <v>565</v>
      </c>
    </row>
    <row r="130" spans="2:4" ht="12.75">
      <c r="B130" s="39" t="s">
        <v>149</v>
      </c>
      <c r="C130" s="40" t="s">
        <v>454</v>
      </c>
      <c r="D130" s="25" t="s">
        <v>565</v>
      </c>
    </row>
    <row r="131" spans="2:4" ht="12.75">
      <c r="B131" s="39" t="s">
        <v>150</v>
      </c>
      <c r="C131" s="40" t="s">
        <v>450</v>
      </c>
      <c r="D131" s="25" t="s">
        <v>565</v>
      </c>
    </row>
    <row r="132" spans="2:4" ht="12.75">
      <c r="B132" s="39" t="s">
        <v>151</v>
      </c>
      <c r="C132" s="40" t="s">
        <v>538</v>
      </c>
      <c r="D132" s="25" t="s">
        <v>565</v>
      </c>
    </row>
    <row r="133" spans="2:4" ht="12.75">
      <c r="B133" s="39" t="s">
        <v>152</v>
      </c>
      <c r="C133" s="40" t="s">
        <v>462</v>
      </c>
      <c r="D133" s="25" t="s">
        <v>565</v>
      </c>
    </row>
    <row r="134" spans="2:4" ht="12.75">
      <c r="B134" s="39" t="s">
        <v>153</v>
      </c>
      <c r="C134" s="40" t="s">
        <v>464</v>
      </c>
      <c r="D134" s="25" t="s">
        <v>565</v>
      </c>
    </row>
    <row r="135" spans="2:4" ht="12.75">
      <c r="B135" s="39" t="s">
        <v>154</v>
      </c>
      <c r="C135" s="40" t="s">
        <v>451</v>
      </c>
      <c r="D135" s="25" t="s">
        <v>565</v>
      </c>
    </row>
    <row r="136" spans="2:4" ht="12.75">
      <c r="B136" s="39" t="s">
        <v>155</v>
      </c>
      <c r="C136" s="40" t="s">
        <v>461</v>
      </c>
      <c r="D136" s="25" t="s">
        <v>565</v>
      </c>
    </row>
    <row r="137" spans="2:4" ht="12.75">
      <c r="B137" s="39" t="s">
        <v>156</v>
      </c>
      <c r="C137" s="40" t="s">
        <v>459</v>
      </c>
      <c r="D137" s="25" t="s">
        <v>567</v>
      </c>
    </row>
    <row r="138" spans="2:4" ht="12.75">
      <c r="B138" s="39" t="s">
        <v>157</v>
      </c>
      <c r="C138" s="40" t="s">
        <v>443</v>
      </c>
      <c r="D138" s="25" t="s">
        <v>565</v>
      </c>
    </row>
    <row r="139" spans="2:4" ht="12.75">
      <c r="B139" s="39" t="s">
        <v>158</v>
      </c>
      <c r="C139" s="40" t="s">
        <v>456</v>
      </c>
      <c r="D139" s="25" t="s">
        <v>565</v>
      </c>
    </row>
    <row r="140" spans="2:4" ht="12.75">
      <c r="B140" s="39" t="s">
        <v>159</v>
      </c>
      <c r="C140" s="40" t="s">
        <v>447</v>
      </c>
      <c r="D140" s="25" t="s">
        <v>565</v>
      </c>
    </row>
    <row r="141" spans="2:4" ht="12.75">
      <c r="B141" s="39" t="s">
        <v>160</v>
      </c>
      <c r="C141" s="40" t="s">
        <v>463</v>
      </c>
      <c r="D141" s="25" t="s">
        <v>565</v>
      </c>
    </row>
    <row r="142" spans="2:4" ht="12.75">
      <c r="B142" s="39" t="s">
        <v>161</v>
      </c>
      <c r="C142" s="40" t="s">
        <v>256</v>
      </c>
      <c r="D142" s="25" t="s">
        <v>565</v>
      </c>
    </row>
    <row r="143" spans="2:4" ht="12.75">
      <c r="B143" s="39" t="s">
        <v>162</v>
      </c>
      <c r="C143" s="40" t="s">
        <v>465</v>
      </c>
      <c r="D143" s="25" t="s">
        <v>565</v>
      </c>
    </row>
    <row r="144" spans="2:4" ht="12.75">
      <c r="B144" s="39" t="s">
        <v>163</v>
      </c>
      <c r="C144" s="40" t="s">
        <v>445</v>
      </c>
      <c r="D144" s="25" t="s">
        <v>565</v>
      </c>
    </row>
    <row r="145" spans="2:4" ht="12.75">
      <c r="B145" s="39" t="s">
        <v>164</v>
      </c>
      <c r="C145" s="40" t="s">
        <v>444</v>
      </c>
      <c r="D145" s="25" t="s">
        <v>565</v>
      </c>
    </row>
    <row r="146" spans="2:4" ht="12.75">
      <c r="B146" s="39" t="s">
        <v>165</v>
      </c>
      <c r="C146" s="40" t="s">
        <v>453</v>
      </c>
      <c r="D146" s="25" t="s">
        <v>565</v>
      </c>
    </row>
    <row r="147" spans="2:4" ht="12.75">
      <c r="B147" s="39" t="s">
        <v>166</v>
      </c>
      <c r="C147" s="40" t="s">
        <v>458</v>
      </c>
      <c r="D147" s="25" t="s">
        <v>565</v>
      </c>
    </row>
    <row r="148" spans="2:4" ht="12.75">
      <c r="B148" s="39" t="s">
        <v>167</v>
      </c>
      <c r="C148" s="40" t="s">
        <v>452</v>
      </c>
      <c r="D148" s="25" t="s">
        <v>565</v>
      </c>
    </row>
    <row r="149" spans="2:4" ht="12.75">
      <c r="B149" s="39" t="s">
        <v>168</v>
      </c>
      <c r="C149" s="40" t="s">
        <v>466</v>
      </c>
      <c r="D149" s="25" t="s">
        <v>565</v>
      </c>
    </row>
    <row r="150" spans="2:4" ht="12.75">
      <c r="B150" s="39" t="s">
        <v>169</v>
      </c>
      <c r="C150" s="40" t="s">
        <v>475</v>
      </c>
      <c r="D150" s="25" t="s">
        <v>565</v>
      </c>
    </row>
    <row r="151" spans="2:4" ht="12.75">
      <c r="B151" s="39" t="s">
        <v>170</v>
      </c>
      <c r="C151" s="40" t="s">
        <v>474</v>
      </c>
      <c r="D151" s="25" t="s">
        <v>565</v>
      </c>
    </row>
    <row r="152" spans="2:4" ht="12.75">
      <c r="B152" s="39" t="s">
        <v>171</v>
      </c>
      <c r="C152" s="40" t="s">
        <v>468</v>
      </c>
      <c r="D152" s="25" t="s">
        <v>565</v>
      </c>
    </row>
    <row r="153" spans="2:4" ht="12.75">
      <c r="B153" s="39" t="s">
        <v>172</v>
      </c>
      <c r="C153" s="40" t="s">
        <v>470</v>
      </c>
      <c r="D153" s="25" t="s">
        <v>565</v>
      </c>
    </row>
    <row r="154" spans="2:4" ht="12.75">
      <c r="B154" s="39" t="s">
        <v>173</v>
      </c>
      <c r="C154" s="40" t="s">
        <v>472</v>
      </c>
      <c r="D154" s="25" t="s">
        <v>567</v>
      </c>
    </row>
    <row r="155" spans="2:4" ht="12.75">
      <c r="B155" s="39" t="s">
        <v>174</v>
      </c>
      <c r="C155" s="40" t="s">
        <v>471</v>
      </c>
      <c r="D155" s="25" t="s">
        <v>565</v>
      </c>
    </row>
    <row r="156" spans="2:4" ht="12.75">
      <c r="B156" s="39" t="s">
        <v>175</v>
      </c>
      <c r="C156" s="40" t="s">
        <v>476</v>
      </c>
      <c r="D156" s="25" t="s">
        <v>565</v>
      </c>
    </row>
    <row r="157" spans="2:4" ht="12.75">
      <c r="B157" s="39" t="s">
        <v>176</v>
      </c>
      <c r="C157" s="40" t="s">
        <v>477</v>
      </c>
      <c r="D157" s="25" t="s">
        <v>565</v>
      </c>
    </row>
    <row r="158" spans="2:4" ht="12.75">
      <c r="B158" s="39" t="s">
        <v>177</v>
      </c>
      <c r="C158" s="40" t="s">
        <v>467</v>
      </c>
      <c r="D158" s="25" t="s">
        <v>565</v>
      </c>
    </row>
    <row r="159" spans="2:4" ht="12.75">
      <c r="B159" s="39" t="s">
        <v>178</v>
      </c>
      <c r="C159" s="40" t="s">
        <v>473</v>
      </c>
      <c r="D159" s="25" t="s">
        <v>565</v>
      </c>
    </row>
    <row r="160" spans="2:4" ht="12.75">
      <c r="B160" s="39" t="s">
        <v>179</v>
      </c>
      <c r="C160" s="40" t="s">
        <v>419</v>
      </c>
      <c r="D160" s="25" t="s">
        <v>565</v>
      </c>
    </row>
    <row r="161" spans="2:4" ht="12.75">
      <c r="B161" s="39" t="s">
        <v>180</v>
      </c>
      <c r="C161" s="40" t="s">
        <v>469</v>
      </c>
      <c r="D161" s="25" t="s">
        <v>565</v>
      </c>
    </row>
    <row r="162" spans="2:4" ht="12.75">
      <c r="B162" s="39" t="s">
        <v>181</v>
      </c>
      <c r="C162" s="40" t="s">
        <v>237</v>
      </c>
      <c r="D162" s="25" t="s">
        <v>565</v>
      </c>
    </row>
    <row r="163" spans="2:4" ht="12.75">
      <c r="B163" s="39" t="s">
        <v>182</v>
      </c>
      <c r="C163" s="40" t="s">
        <v>506</v>
      </c>
      <c r="D163" s="25" t="s">
        <v>565</v>
      </c>
    </row>
    <row r="164" spans="2:4" ht="12.75">
      <c r="B164" s="39" t="s">
        <v>183</v>
      </c>
      <c r="C164" s="40" t="s">
        <v>278</v>
      </c>
      <c r="D164" s="25" t="s">
        <v>565</v>
      </c>
    </row>
    <row r="165" spans="2:4" ht="12.75">
      <c r="B165" s="39" t="s">
        <v>184</v>
      </c>
      <c r="C165" s="40" t="s">
        <v>376</v>
      </c>
      <c r="D165" s="25" t="s">
        <v>565</v>
      </c>
    </row>
    <row r="166" spans="2:4" ht="12.75">
      <c r="B166" s="39" t="s">
        <v>185</v>
      </c>
      <c r="C166" s="40" t="s">
        <v>430</v>
      </c>
      <c r="D166" s="25" t="s">
        <v>565</v>
      </c>
    </row>
    <row r="167" spans="2:4" ht="12.75">
      <c r="B167" s="39" t="s">
        <v>186</v>
      </c>
      <c r="C167" s="40" t="s">
        <v>487</v>
      </c>
      <c r="D167" s="25" t="s">
        <v>565</v>
      </c>
    </row>
    <row r="168" spans="2:4" ht="12.75">
      <c r="B168" s="39" t="s">
        <v>187</v>
      </c>
      <c r="C168" s="40" t="s">
        <v>525</v>
      </c>
      <c r="D168" s="25" t="s">
        <v>565</v>
      </c>
    </row>
    <row r="169" spans="2:4" ht="12.75">
      <c r="B169" s="39" t="s">
        <v>9</v>
      </c>
      <c r="C169" s="40" t="s">
        <v>478</v>
      </c>
      <c r="D169" s="25" t="s">
        <v>565</v>
      </c>
    </row>
    <row r="170" spans="2:4" ht="12.75">
      <c r="B170" s="39" t="s">
        <v>10</v>
      </c>
      <c r="C170" s="40" t="s">
        <v>484</v>
      </c>
      <c r="D170" s="25" t="s">
        <v>565</v>
      </c>
    </row>
    <row r="171" spans="2:4" ht="12.75">
      <c r="B171" s="39" t="s">
        <v>11</v>
      </c>
      <c r="C171" s="40" t="s">
        <v>491</v>
      </c>
      <c r="D171" s="25" t="s">
        <v>565</v>
      </c>
    </row>
    <row r="172" spans="2:4" ht="12.75">
      <c r="B172" s="39" t="s">
        <v>12</v>
      </c>
      <c r="C172" s="40" t="s">
        <v>489</v>
      </c>
      <c r="D172" s="25" t="s">
        <v>565</v>
      </c>
    </row>
    <row r="173" spans="2:4" ht="12.75">
      <c r="B173" s="39" t="s">
        <v>13</v>
      </c>
      <c r="C173" s="40" t="s">
        <v>479</v>
      </c>
      <c r="D173" s="25" t="s">
        <v>565</v>
      </c>
    </row>
    <row r="174" spans="2:4" ht="12.75">
      <c r="B174" s="39" t="s">
        <v>14</v>
      </c>
      <c r="C174" s="40" t="s">
        <v>482</v>
      </c>
      <c r="D174" s="25" t="s">
        <v>565</v>
      </c>
    </row>
    <row r="175" spans="2:4" ht="12.75">
      <c r="B175" s="39" t="s">
        <v>15</v>
      </c>
      <c r="C175" s="40" t="s">
        <v>492</v>
      </c>
      <c r="D175" s="25" t="s">
        <v>565</v>
      </c>
    </row>
    <row r="176" spans="2:4" ht="12.75">
      <c r="B176" s="39" t="s">
        <v>16</v>
      </c>
      <c r="C176" s="40" t="s">
        <v>480</v>
      </c>
      <c r="D176" s="25" t="s">
        <v>565</v>
      </c>
    </row>
    <row r="177" spans="2:4" ht="12.75">
      <c r="B177" s="39" t="s">
        <v>17</v>
      </c>
      <c r="C177" s="40" t="s">
        <v>485</v>
      </c>
      <c r="D177" s="25" t="s">
        <v>565</v>
      </c>
    </row>
    <row r="178" spans="2:4" ht="12.75">
      <c r="B178" s="39" t="s">
        <v>18</v>
      </c>
      <c r="C178" s="40" t="s">
        <v>490</v>
      </c>
      <c r="D178" s="25" t="s">
        <v>567</v>
      </c>
    </row>
    <row r="179" spans="2:4" ht="12.75">
      <c r="B179" s="39" t="s">
        <v>19</v>
      </c>
      <c r="C179" s="40" t="s">
        <v>488</v>
      </c>
      <c r="D179" s="25" t="s">
        <v>565</v>
      </c>
    </row>
    <row r="180" spans="2:4" ht="12.75">
      <c r="B180" s="39" t="s">
        <v>20</v>
      </c>
      <c r="C180" s="40" t="s">
        <v>425</v>
      </c>
      <c r="D180" s="25" t="s">
        <v>565</v>
      </c>
    </row>
    <row r="181" spans="2:4" ht="12.75">
      <c r="B181" s="39" t="s">
        <v>21</v>
      </c>
      <c r="C181" s="40" t="s">
        <v>494</v>
      </c>
      <c r="D181" s="25" t="s">
        <v>565</v>
      </c>
    </row>
    <row r="182" spans="2:4" ht="12.75">
      <c r="B182" s="39" t="s">
        <v>22</v>
      </c>
      <c r="C182" s="40" t="s">
        <v>499</v>
      </c>
      <c r="D182" s="25" t="s">
        <v>565</v>
      </c>
    </row>
    <row r="183" spans="2:4" ht="12.75">
      <c r="B183" s="39" t="s">
        <v>23</v>
      </c>
      <c r="C183" s="40" t="s">
        <v>495</v>
      </c>
      <c r="D183" s="25" t="s">
        <v>565</v>
      </c>
    </row>
    <row r="184" spans="2:4" ht="12.75">
      <c r="B184" s="39" t="s">
        <v>24</v>
      </c>
      <c r="C184" s="40" t="s">
        <v>455</v>
      </c>
      <c r="D184" s="25" t="s">
        <v>565</v>
      </c>
    </row>
    <row r="185" spans="2:4" ht="12.75">
      <c r="B185" s="39" t="s">
        <v>25</v>
      </c>
      <c r="C185" s="40" t="s">
        <v>486</v>
      </c>
      <c r="D185" s="25" t="s">
        <v>565</v>
      </c>
    </row>
    <row r="186" spans="2:4" ht="12.75">
      <c r="B186" s="39" t="s">
        <v>26</v>
      </c>
      <c r="C186" s="40" t="s">
        <v>515</v>
      </c>
      <c r="D186" s="25" t="s">
        <v>565</v>
      </c>
    </row>
    <row r="187" spans="2:4" ht="12.75">
      <c r="B187" s="39" t="s">
        <v>27</v>
      </c>
      <c r="C187" s="40" t="s">
        <v>516</v>
      </c>
      <c r="D187" s="25" t="s">
        <v>565</v>
      </c>
    </row>
    <row r="188" spans="2:4" ht="12.75">
      <c r="B188" s="39" t="s">
        <v>28</v>
      </c>
      <c r="C188" s="40" t="s">
        <v>511</v>
      </c>
      <c r="D188" s="25" t="s">
        <v>565</v>
      </c>
    </row>
    <row r="189" spans="2:4" ht="12.75">
      <c r="B189" s="39" t="s">
        <v>29</v>
      </c>
      <c r="C189" s="40" t="s">
        <v>500</v>
      </c>
      <c r="D189" s="25" t="s">
        <v>565</v>
      </c>
    </row>
    <row r="190" spans="2:4" ht="12.75">
      <c r="B190" s="39" t="s">
        <v>30</v>
      </c>
      <c r="C190" s="40" t="s">
        <v>518</v>
      </c>
      <c r="D190" s="25" t="s">
        <v>565</v>
      </c>
    </row>
    <row r="191" spans="2:4" ht="12.75">
      <c r="B191" s="39" t="s">
        <v>31</v>
      </c>
      <c r="C191" s="40" t="s">
        <v>305</v>
      </c>
      <c r="D191" s="25" t="s">
        <v>565</v>
      </c>
    </row>
    <row r="192" spans="2:4" ht="12.75">
      <c r="B192" s="39" t="s">
        <v>32</v>
      </c>
      <c r="C192" s="40" t="s">
        <v>502</v>
      </c>
      <c r="D192" s="25" t="s">
        <v>565</v>
      </c>
    </row>
    <row r="193" spans="2:4" ht="12.75">
      <c r="B193" s="39" t="s">
        <v>33</v>
      </c>
      <c r="C193" s="40" t="s">
        <v>512</v>
      </c>
      <c r="D193" s="25" t="s">
        <v>565</v>
      </c>
    </row>
    <row r="194" spans="2:4" ht="12.75">
      <c r="B194" s="39" t="s">
        <v>34</v>
      </c>
      <c r="C194" s="40" t="s">
        <v>544</v>
      </c>
      <c r="D194" s="25" t="s">
        <v>565</v>
      </c>
    </row>
    <row r="195" spans="2:4" ht="12.75">
      <c r="B195" s="39" t="s">
        <v>35</v>
      </c>
      <c r="C195" s="40" t="s">
        <v>434</v>
      </c>
      <c r="D195" s="25" t="s">
        <v>565</v>
      </c>
    </row>
    <row r="196" spans="2:4" ht="12.75">
      <c r="B196" s="39" t="s">
        <v>36</v>
      </c>
      <c r="C196" s="40" t="s">
        <v>234</v>
      </c>
      <c r="D196" s="25" t="s">
        <v>565</v>
      </c>
    </row>
    <row r="197" spans="2:4" ht="12.75">
      <c r="B197" s="39" t="s">
        <v>37</v>
      </c>
      <c r="C197" s="40" t="s">
        <v>505</v>
      </c>
      <c r="D197" s="25" t="s">
        <v>565</v>
      </c>
    </row>
    <row r="198" spans="2:4" ht="12.75">
      <c r="B198" s="39" t="s">
        <v>189</v>
      </c>
      <c r="C198" s="40" t="s">
        <v>517</v>
      </c>
      <c r="D198" s="25" t="s">
        <v>565</v>
      </c>
    </row>
    <row r="199" spans="2:4" ht="12.75">
      <c r="B199" s="39" t="s">
        <v>190</v>
      </c>
      <c r="C199" s="40" t="s">
        <v>509</v>
      </c>
      <c r="D199" s="25" t="s">
        <v>565</v>
      </c>
    </row>
    <row r="200" spans="2:4" ht="12.75">
      <c r="B200" s="39" t="s">
        <v>191</v>
      </c>
      <c r="C200" s="40" t="s">
        <v>507</v>
      </c>
      <c r="D200" s="25" t="s">
        <v>567</v>
      </c>
    </row>
    <row r="201" spans="2:4" ht="12.75">
      <c r="B201" s="39" t="s">
        <v>192</v>
      </c>
      <c r="C201" s="40" t="s">
        <v>260</v>
      </c>
      <c r="D201" s="25" t="s">
        <v>566</v>
      </c>
    </row>
    <row r="202" spans="2:4" ht="12.75">
      <c r="B202" s="39" t="s">
        <v>193</v>
      </c>
      <c r="C202" s="40" t="s">
        <v>501</v>
      </c>
      <c r="D202" s="25" t="s">
        <v>565</v>
      </c>
    </row>
    <row r="203" spans="2:4" ht="12.75">
      <c r="B203" s="39" t="s">
        <v>194</v>
      </c>
      <c r="C203" s="40" t="s">
        <v>513</v>
      </c>
      <c r="D203" s="25" t="s">
        <v>565</v>
      </c>
    </row>
    <row r="204" spans="2:4" ht="12.75">
      <c r="B204" s="39" t="s">
        <v>195</v>
      </c>
      <c r="C204" s="40" t="s">
        <v>304</v>
      </c>
      <c r="D204" s="25" t="s">
        <v>565</v>
      </c>
    </row>
    <row r="205" spans="2:4" ht="12.75">
      <c r="B205" s="39" t="s">
        <v>196</v>
      </c>
      <c r="C205" s="40" t="s">
        <v>503</v>
      </c>
      <c r="D205" s="25" t="s">
        <v>565</v>
      </c>
    </row>
    <row r="206" spans="2:4" ht="12.75">
      <c r="B206" s="39" t="s">
        <v>197</v>
      </c>
      <c r="C206" s="40" t="s">
        <v>514</v>
      </c>
      <c r="D206" s="25" t="s">
        <v>565</v>
      </c>
    </row>
    <row r="207" spans="2:4" ht="12.75">
      <c r="B207" s="39" t="s">
        <v>198</v>
      </c>
      <c r="C207" s="40" t="s">
        <v>540</v>
      </c>
      <c r="D207" s="25" t="s">
        <v>565</v>
      </c>
    </row>
    <row r="208" spans="2:4" ht="12.75">
      <c r="B208" s="39" t="s">
        <v>199</v>
      </c>
      <c r="C208" s="40" t="s">
        <v>510</v>
      </c>
      <c r="D208" s="25" t="s">
        <v>565</v>
      </c>
    </row>
    <row r="209" spans="2:4" ht="12.75">
      <c r="B209" s="39" t="s">
        <v>200</v>
      </c>
      <c r="C209" s="40" t="s">
        <v>272</v>
      </c>
      <c r="D209" s="25" t="s">
        <v>565</v>
      </c>
    </row>
    <row r="210" spans="2:4" ht="12.75">
      <c r="B210" s="39" t="s">
        <v>201</v>
      </c>
      <c r="C210" s="40" t="s">
        <v>524</v>
      </c>
      <c r="D210" s="25" t="s">
        <v>565</v>
      </c>
    </row>
    <row r="211" spans="2:4" ht="12.75">
      <c r="B211" s="39" t="s">
        <v>202</v>
      </c>
      <c r="C211" s="40" t="s">
        <v>523</v>
      </c>
      <c r="D211" s="25" t="s">
        <v>565</v>
      </c>
    </row>
    <row r="212" spans="2:4" ht="12.75">
      <c r="B212" s="39" t="s">
        <v>203</v>
      </c>
      <c r="C212" s="40" t="s">
        <v>534</v>
      </c>
      <c r="D212" s="25" t="s">
        <v>565</v>
      </c>
    </row>
    <row r="213" spans="2:4" ht="12.75">
      <c r="B213" s="39" t="s">
        <v>204</v>
      </c>
      <c r="C213" s="40" t="s">
        <v>535</v>
      </c>
      <c r="D213" s="25" t="s">
        <v>565</v>
      </c>
    </row>
    <row r="214" spans="2:4" ht="12.75">
      <c r="B214" s="39" t="s">
        <v>205</v>
      </c>
      <c r="C214" s="40" t="s">
        <v>519</v>
      </c>
      <c r="D214" s="25" t="s">
        <v>565</v>
      </c>
    </row>
    <row r="215" spans="2:4" ht="12.75">
      <c r="B215" s="39" t="s">
        <v>206</v>
      </c>
      <c r="C215" s="40" t="s">
        <v>522</v>
      </c>
      <c r="D215" s="25" t="s">
        <v>565</v>
      </c>
    </row>
    <row r="216" spans="2:4" ht="12.75">
      <c r="B216" s="39" t="s">
        <v>207</v>
      </c>
      <c r="C216" s="40" t="s">
        <v>529</v>
      </c>
      <c r="D216" s="25" t="s">
        <v>565</v>
      </c>
    </row>
    <row r="217" spans="2:4" ht="12.75">
      <c r="B217" s="39" t="s">
        <v>208</v>
      </c>
      <c r="C217" s="40" t="s">
        <v>532</v>
      </c>
      <c r="D217" s="25" t="s">
        <v>565</v>
      </c>
    </row>
    <row r="218" spans="2:4" ht="12.75">
      <c r="B218" s="39" t="s">
        <v>209</v>
      </c>
      <c r="C218" s="40" t="s">
        <v>533</v>
      </c>
      <c r="D218" s="25" t="s">
        <v>565</v>
      </c>
    </row>
    <row r="219" spans="2:4" ht="12.75">
      <c r="B219" s="39" t="s">
        <v>210</v>
      </c>
      <c r="C219" s="40" t="s">
        <v>528</v>
      </c>
      <c r="D219" s="25" t="s">
        <v>565</v>
      </c>
    </row>
    <row r="220" spans="2:4" ht="12.75">
      <c r="B220" s="39" t="s">
        <v>211</v>
      </c>
      <c r="C220" s="40" t="s">
        <v>527</v>
      </c>
      <c r="D220" s="25" t="s">
        <v>565</v>
      </c>
    </row>
    <row r="221" spans="2:4" ht="12.75">
      <c r="B221" s="39" t="s">
        <v>212</v>
      </c>
      <c r="C221" s="40" t="s">
        <v>531</v>
      </c>
      <c r="D221" s="25" t="s">
        <v>565</v>
      </c>
    </row>
    <row r="222" spans="2:4" ht="12.75">
      <c r="B222" s="39" t="s">
        <v>213</v>
      </c>
      <c r="C222" s="40" t="s">
        <v>537</v>
      </c>
      <c r="D222" s="25" t="s">
        <v>565</v>
      </c>
    </row>
    <row r="223" spans="2:4" ht="12.75">
      <c r="B223" s="39" t="s">
        <v>214</v>
      </c>
      <c r="C223" s="40" t="s">
        <v>542</v>
      </c>
      <c r="D223" s="25" t="s">
        <v>565</v>
      </c>
    </row>
    <row r="224" spans="2:4" ht="12.75">
      <c r="B224" s="39" t="s">
        <v>215</v>
      </c>
      <c r="C224" s="40" t="s">
        <v>536</v>
      </c>
      <c r="D224" s="25" t="s">
        <v>565</v>
      </c>
    </row>
    <row r="225" spans="2:4" ht="12.75">
      <c r="B225" s="39" t="s">
        <v>216</v>
      </c>
      <c r="C225" s="40" t="s">
        <v>550</v>
      </c>
      <c r="D225" s="25" t="s">
        <v>565</v>
      </c>
    </row>
    <row r="226" spans="2:4" ht="12.75">
      <c r="B226" s="39" t="s">
        <v>217</v>
      </c>
      <c r="C226" s="40" t="s">
        <v>541</v>
      </c>
      <c r="D226" s="25" t="s">
        <v>565</v>
      </c>
    </row>
    <row r="227" spans="2:4" ht="12.75">
      <c r="B227" s="39" t="s">
        <v>218</v>
      </c>
      <c r="C227" s="40" t="s">
        <v>257</v>
      </c>
      <c r="D227" s="25" t="s">
        <v>565</v>
      </c>
    </row>
    <row r="228" spans="2:4" ht="12.75">
      <c r="B228" s="39" t="s">
        <v>219</v>
      </c>
      <c r="C228" s="40" t="s">
        <v>254</v>
      </c>
      <c r="D228" s="25" t="s">
        <v>565</v>
      </c>
    </row>
    <row r="229" spans="2:4" ht="12.75">
      <c r="B229" s="39" t="s">
        <v>220</v>
      </c>
      <c r="C229" s="40" t="s">
        <v>483</v>
      </c>
      <c r="D229" s="25" t="s">
        <v>565</v>
      </c>
    </row>
    <row r="230" spans="2:4" ht="12.75">
      <c r="B230" s="39" t="s">
        <v>221</v>
      </c>
      <c r="C230" s="40" t="s">
        <v>253</v>
      </c>
      <c r="D230" s="25" t="s">
        <v>567</v>
      </c>
    </row>
    <row r="231" spans="2:4" ht="12.75">
      <c r="B231" s="39" t="s">
        <v>222</v>
      </c>
      <c r="C231" s="40" t="s">
        <v>255</v>
      </c>
      <c r="D231" s="25" t="s">
        <v>565</v>
      </c>
    </row>
    <row r="232" spans="2:4" ht="12.75">
      <c r="B232" s="39" t="s">
        <v>223</v>
      </c>
      <c r="C232" s="40" t="s">
        <v>481</v>
      </c>
      <c r="D232" s="25" t="s">
        <v>565</v>
      </c>
    </row>
    <row r="233" spans="2:4" ht="12.75">
      <c r="B233" s="39" t="s">
        <v>224</v>
      </c>
      <c r="C233" s="40" t="s">
        <v>263</v>
      </c>
      <c r="D233" s="25" t="s">
        <v>565</v>
      </c>
    </row>
    <row r="234" spans="2:4" ht="12.75">
      <c r="B234" s="39" t="s">
        <v>225</v>
      </c>
      <c r="C234" s="40" t="s">
        <v>258</v>
      </c>
      <c r="D234" s="25" t="s">
        <v>567</v>
      </c>
    </row>
    <row r="235" spans="2:4" ht="12.75">
      <c r="B235" s="39" t="s">
        <v>226</v>
      </c>
      <c r="C235" s="40" t="s">
        <v>280</v>
      </c>
      <c r="D235" s="25" t="s">
        <v>565</v>
      </c>
    </row>
    <row r="236" spans="2:4" ht="12.75">
      <c r="B236" s="39" t="s">
        <v>227</v>
      </c>
      <c r="C236" s="40" t="s">
        <v>426</v>
      </c>
      <c r="D236" s="25" t="s">
        <v>565</v>
      </c>
    </row>
    <row r="237" spans="2:4" ht="12.75">
      <c r="B237" s="39" t="s">
        <v>228</v>
      </c>
      <c r="C237" s="40" t="s">
        <v>520</v>
      </c>
      <c r="D237" s="25" t="s">
        <v>565</v>
      </c>
    </row>
    <row r="238" spans="2:4" ht="12.75">
      <c r="B238" s="39" t="s">
        <v>229</v>
      </c>
      <c r="C238" s="40" t="s">
        <v>239</v>
      </c>
      <c r="D238" s="25" t="s">
        <v>565</v>
      </c>
    </row>
    <row r="239" spans="2:4" ht="12.75">
      <c r="B239" s="39" t="s">
        <v>230</v>
      </c>
      <c r="C239" s="40" t="s">
        <v>431</v>
      </c>
      <c r="D239" s="25" t="s">
        <v>565</v>
      </c>
    </row>
    <row r="240" spans="2:4" ht="12.75">
      <c r="B240" s="39" t="s">
        <v>38</v>
      </c>
      <c r="C240" s="40" t="s">
        <v>428</v>
      </c>
      <c r="D240" s="25" t="s">
        <v>565</v>
      </c>
    </row>
    <row r="241" spans="2:4" ht="12.75">
      <c r="B241" s="39" t="s">
        <v>39</v>
      </c>
      <c r="C241" s="40" t="s">
        <v>504</v>
      </c>
      <c r="D241" s="25" t="s">
        <v>565</v>
      </c>
    </row>
    <row r="242" spans="2:4" ht="12.75">
      <c r="B242" s="39" t="s">
        <v>40</v>
      </c>
      <c r="C242" s="40" t="s">
        <v>508</v>
      </c>
      <c r="D242" s="25" t="s">
        <v>565</v>
      </c>
    </row>
    <row r="243" spans="2:4" ht="12.75">
      <c r="B243" s="39" t="s">
        <v>41</v>
      </c>
      <c r="C243" s="40" t="s">
        <v>436</v>
      </c>
      <c r="D243" s="25" t="s">
        <v>565</v>
      </c>
    </row>
    <row r="244" spans="2:4" ht="12.75">
      <c r="B244" s="39" t="s">
        <v>42</v>
      </c>
      <c r="C244" s="40" t="s">
        <v>246</v>
      </c>
      <c r="D244" s="25" t="s">
        <v>565</v>
      </c>
    </row>
    <row r="245" spans="2:4" ht="12.75">
      <c r="B245" s="39" t="s">
        <v>43</v>
      </c>
      <c r="C245" s="40" t="s">
        <v>270</v>
      </c>
      <c r="D245" s="25" t="s">
        <v>565</v>
      </c>
    </row>
    <row r="246" spans="2:4" ht="12.75">
      <c r="B246" s="39" t="s">
        <v>44</v>
      </c>
      <c r="C246" s="40" t="s">
        <v>250</v>
      </c>
      <c r="D246" s="25" t="s">
        <v>565</v>
      </c>
    </row>
    <row r="247" spans="2:4" ht="12.75">
      <c r="B247" s="39" t="s">
        <v>45</v>
      </c>
      <c r="C247" s="40" t="s">
        <v>247</v>
      </c>
      <c r="D247" s="25" t="s">
        <v>567</v>
      </c>
    </row>
    <row r="248" spans="2:4" ht="12.75">
      <c r="B248" s="39" t="s">
        <v>46</v>
      </c>
      <c r="C248" s="40" t="s">
        <v>252</v>
      </c>
      <c r="D248" s="25" t="s">
        <v>565</v>
      </c>
    </row>
    <row r="249" spans="2:4" ht="12.75">
      <c r="B249" s="39" t="s">
        <v>47</v>
      </c>
      <c r="C249" s="40" t="s">
        <v>556</v>
      </c>
      <c r="D249" s="25" t="s">
        <v>565</v>
      </c>
    </row>
    <row r="250" spans="2:4" ht="12.75">
      <c r="B250" s="39" t="s">
        <v>48</v>
      </c>
      <c r="C250" s="40" t="s">
        <v>306</v>
      </c>
      <c r="D250" s="25" t="s">
        <v>565</v>
      </c>
    </row>
    <row r="251" spans="2:4" ht="12.75">
      <c r="B251" s="39" t="s">
        <v>49</v>
      </c>
      <c r="C251" s="40" t="s">
        <v>294</v>
      </c>
      <c r="D251" s="25" t="s">
        <v>565</v>
      </c>
    </row>
    <row r="252" spans="2:4" ht="12.75">
      <c r="B252" s="39" t="s">
        <v>50</v>
      </c>
      <c r="C252" s="41" t="s">
        <v>296</v>
      </c>
      <c r="D252" s="25" t="s">
        <v>565</v>
      </c>
    </row>
  </sheetData>
  <sheetProtection password="C833" sheet="1"/>
  <dataValidations count="3">
    <dataValidation type="list" allowBlank="1" showInputMessage="1" showErrorMessage="1" sqref="G30">
      <formula1>Region</formula1>
    </dataValidation>
    <dataValidation type="list" allowBlank="1" showInputMessage="1" showErrorMessage="1" sqref="F4">
      <formula1>$B$7:$B$244</formula1>
    </dataValidation>
    <dataValidation type="custom" showInputMessage="1" showErrorMessage="1" sqref="G11">
      <formula1>AND(NOT(ISERROR(SEARCH("@",G11))),NOT(ISERROR(SEARCH(".",G11))))</formula1>
    </dataValidation>
  </dataValidations>
  <hyperlinks>
    <hyperlink ref="G11" r:id="rId1" display="dfdf@sdsd.ry"/>
  </hyperlinks>
  <printOptions/>
  <pageMargins left="0.75" right="0.75" top="1" bottom="1" header="0.5" footer="0.5"/>
  <pageSetup horizontalDpi="600" verticalDpi="600" orientation="portrait" paperSize="9" r:id="rId6"/>
  <tableParts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"/>
  <sheetViews>
    <sheetView zoomScalePageLayoutView="0" workbookViewId="0" topLeftCell="B1">
      <selection activeCell="P4" sqref="P4"/>
    </sheetView>
  </sheetViews>
  <sheetFormatPr defaultColWidth="9.140625" defaultRowHeight="12.75"/>
  <cols>
    <col min="2" max="2" width="11.00390625" style="0" customWidth="1"/>
    <col min="3" max="3" width="18.7109375" style="0" customWidth="1"/>
    <col min="4" max="4" width="12.8515625" style="0" customWidth="1"/>
    <col min="15" max="15" width="11.00390625" style="0" customWidth="1"/>
    <col min="16" max="16" width="24.57421875" style="0" customWidth="1"/>
    <col min="34" max="34" width="14.00390625" style="0" customWidth="1"/>
  </cols>
  <sheetData>
    <row r="1" spans="1:38" ht="12.75">
      <c r="A1">
        <v>1</v>
      </c>
      <c r="B1" s="28">
        <f>A1+1</f>
        <v>2</v>
      </c>
      <c r="C1" s="28">
        <f>B1+1</f>
        <v>3</v>
      </c>
      <c r="D1" s="28">
        <f aca="true" t="shared" si="0" ref="D1:AL1">C1+1</f>
        <v>4</v>
      </c>
      <c r="E1" s="28">
        <f t="shared" si="0"/>
        <v>5</v>
      </c>
      <c r="F1" s="28">
        <f t="shared" si="0"/>
        <v>6</v>
      </c>
      <c r="G1" s="28">
        <f t="shared" si="0"/>
        <v>7</v>
      </c>
      <c r="H1" s="28">
        <f t="shared" si="0"/>
        <v>8</v>
      </c>
      <c r="I1" s="28">
        <f t="shared" si="0"/>
        <v>9</v>
      </c>
      <c r="J1" s="28">
        <f t="shared" si="0"/>
        <v>10</v>
      </c>
      <c r="K1" s="28">
        <f t="shared" si="0"/>
        <v>11</v>
      </c>
      <c r="L1" s="28">
        <f t="shared" si="0"/>
        <v>12</v>
      </c>
      <c r="M1" s="28">
        <f t="shared" si="0"/>
        <v>13</v>
      </c>
      <c r="N1" s="28">
        <f t="shared" si="0"/>
        <v>14</v>
      </c>
      <c r="O1" s="29">
        <f t="shared" si="0"/>
        <v>15</v>
      </c>
      <c r="P1" s="29">
        <f t="shared" si="0"/>
        <v>16</v>
      </c>
      <c r="Q1" s="29">
        <f t="shared" si="0"/>
        <v>17</v>
      </c>
      <c r="R1" s="29">
        <f t="shared" si="0"/>
        <v>18</v>
      </c>
      <c r="S1" s="29">
        <f>R1+1</f>
        <v>19</v>
      </c>
      <c r="T1" s="29">
        <f t="shared" si="0"/>
        <v>20</v>
      </c>
      <c r="U1" s="29">
        <f t="shared" si="0"/>
        <v>21</v>
      </c>
      <c r="V1" s="29">
        <f t="shared" si="0"/>
        <v>22</v>
      </c>
      <c r="W1" s="29">
        <f>V1+1</f>
        <v>23</v>
      </c>
      <c r="X1" s="29">
        <f>V1+1</f>
        <v>23</v>
      </c>
      <c r="Y1" s="29">
        <f t="shared" si="0"/>
        <v>24</v>
      </c>
      <c r="Z1" s="29">
        <f t="shared" si="0"/>
        <v>25</v>
      </c>
      <c r="AA1" s="29">
        <f t="shared" si="0"/>
        <v>26</v>
      </c>
      <c r="AB1" s="30">
        <f>AA1+1</f>
        <v>27</v>
      </c>
      <c r="AC1" s="30">
        <f t="shared" si="0"/>
        <v>28</v>
      </c>
      <c r="AD1" s="30">
        <f t="shared" si="0"/>
        <v>29</v>
      </c>
      <c r="AE1" s="30">
        <f t="shared" si="0"/>
        <v>30</v>
      </c>
      <c r="AF1" s="5">
        <f t="shared" si="0"/>
        <v>31</v>
      </c>
      <c r="AG1" s="5">
        <f t="shared" si="0"/>
        <v>32</v>
      </c>
      <c r="AH1" s="5">
        <f t="shared" si="0"/>
        <v>33</v>
      </c>
      <c r="AI1" s="5">
        <f>AL1+1</f>
        <v>37</v>
      </c>
      <c r="AJ1" s="5">
        <f>AH1+1</f>
        <v>34</v>
      </c>
      <c r="AK1" s="5">
        <f t="shared" si="0"/>
        <v>35</v>
      </c>
      <c r="AL1" s="5">
        <f t="shared" si="0"/>
        <v>36</v>
      </c>
    </row>
    <row r="2" spans="1:38" ht="51">
      <c r="A2" s="6" t="s">
        <v>231</v>
      </c>
      <c r="B2" s="6" t="s">
        <v>322</v>
      </c>
      <c r="C2" s="6" t="s">
        <v>323</v>
      </c>
      <c r="D2" s="6" t="s">
        <v>324</v>
      </c>
      <c r="E2" s="6" t="s">
        <v>325</v>
      </c>
      <c r="F2" s="6" t="s">
        <v>326</v>
      </c>
      <c r="G2" s="15" t="s">
        <v>354</v>
      </c>
      <c r="H2" s="15" t="s">
        <v>353</v>
      </c>
      <c r="I2" s="6" t="s">
        <v>327</v>
      </c>
      <c r="J2" s="15" t="s">
        <v>402</v>
      </c>
      <c r="K2" s="6" t="s">
        <v>328</v>
      </c>
      <c r="L2" s="6" t="s">
        <v>329</v>
      </c>
      <c r="M2" s="6" t="s">
        <v>330</v>
      </c>
      <c r="N2" s="6" t="s">
        <v>331</v>
      </c>
      <c r="O2" s="6" t="s">
        <v>322</v>
      </c>
      <c r="P2" s="6" t="s">
        <v>323</v>
      </c>
      <c r="Q2" s="6" t="s">
        <v>324</v>
      </c>
      <c r="R2" s="6" t="s">
        <v>325</v>
      </c>
      <c r="S2" s="6" t="s">
        <v>326</v>
      </c>
      <c r="T2" s="15" t="s">
        <v>354</v>
      </c>
      <c r="U2" s="15" t="s">
        <v>353</v>
      </c>
      <c r="V2" s="6" t="s">
        <v>327</v>
      </c>
      <c r="W2" s="15" t="s">
        <v>402</v>
      </c>
      <c r="X2" s="6" t="s">
        <v>328</v>
      </c>
      <c r="Y2" s="6" t="s">
        <v>329</v>
      </c>
      <c r="Z2" s="6" t="s">
        <v>330</v>
      </c>
      <c r="AA2" s="6" t="s">
        <v>331</v>
      </c>
      <c r="AB2" s="6" t="s">
        <v>332</v>
      </c>
      <c r="AC2" s="6" t="s">
        <v>333</v>
      </c>
      <c r="AD2" s="6" t="s">
        <v>334</v>
      </c>
      <c r="AE2" s="6" t="s">
        <v>335</v>
      </c>
      <c r="AF2" s="6" t="s">
        <v>336</v>
      </c>
      <c r="AG2" s="6" t="s">
        <v>337</v>
      </c>
      <c r="AH2" s="15" t="s">
        <v>328</v>
      </c>
      <c r="AI2" s="15" t="s">
        <v>406</v>
      </c>
      <c r="AJ2" s="7" t="s">
        <v>338</v>
      </c>
      <c r="AK2" s="7" t="s">
        <v>339</v>
      </c>
      <c r="AL2" s="7" t="s">
        <v>340</v>
      </c>
    </row>
    <row r="3" spans="1:38" ht="38.25">
      <c r="A3" t="s">
        <v>341</v>
      </c>
      <c r="B3" s="8" t="s">
        <v>568</v>
      </c>
      <c r="C3" s="27" t="s">
        <v>569</v>
      </c>
      <c r="D3" s="27" t="s">
        <v>570</v>
      </c>
      <c r="E3" s="27" t="s">
        <v>571</v>
      </c>
      <c r="F3" s="27" t="s">
        <v>572</v>
      </c>
      <c r="G3" s="27" t="s">
        <v>573</v>
      </c>
      <c r="H3" s="27" t="s">
        <v>574</v>
      </c>
      <c r="I3" s="27" t="s">
        <v>575</v>
      </c>
      <c r="J3" s="27" t="s">
        <v>403</v>
      </c>
      <c r="K3" s="27" t="s">
        <v>576</v>
      </c>
      <c r="L3" s="27" t="s">
        <v>577</v>
      </c>
      <c r="M3" s="27" t="s">
        <v>578</v>
      </c>
      <c r="N3" s="27" t="s">
        <v>579</v>
      </c>
      <c r="O3" s="8" t="s">
        <v>580</v>
      </c>
      <c r="P3" s="27" t="s">
        <v>581</v>
      </c>
      <c r="Q3" s="27" t="s">
        <v>582</v>
      </c>
      <c r="R3" s="27" t="s">
        <v>583</v>
      </c>
      <c r="S3" s="27" t="s">
        <v>584</v>
      </c>
      <c r="T3" s="27" t="s">
        <v>585</v>
      </c>
      <c r="U3" s="27" t="s">
        <v>586</v>
      </c>
      <c r="V3" s="27" t="s">
        <v>587</v>
      </c>
      <c r="W3" s="27" t="s">
        <v>0</v>
      </c>
      <c r="X3" s="27" t="s">
        <v>588</v>
      </c>
      <c r="Y3" s="27" t="s">
        <v>399</v>
      </c>
      <c r="Z3" s="27" t="s">
        <v>400</v>
      </c>
      <c r="AA3" s="27" t="s">
        <v>401</v>
      </c>
      <c r="AB3" s="10" t="s">
        <v>342</v>
      </c>
      <c r="AC3" s="10" t="s">
        <v>343</v>
      </c>
      <c r="AD3" s="10" t="s">
        <v>344</v>
      </c>
      <c r="AE3" s="10" t="s">
        <v>345</v>
      </c>
      <c r="AF3" s="10" t="s">
        <v>346</v>
      </c>
      <c r="AG3" s="27" t="s">
        <v>347</v>
      </c>
      <c r="AH3" s="10" t="s">
        <v>348</v>
      </c>
      <c r="AI3" t="s">
        <v>405</v>
      </c>
      <c r="AJ3" s="9" t="s">
        <v>349</v>
      </c>
      <c r="AK3" s="9" t="s">
        <v>350</v>
      </c>
      <c r="AL3" s="26" t="s">
        <v>351</v>
      </c>
    </row>
    <row r="4" spans="1:38" ht="12.75">
      <c r="A4">
        <v>1000</v>
      </c>
      <c r="B4" s="31" t="e">
        <f>IF(A1_COUNTRY="KZ","LOCL",IF(ISBLANK(#REF!),"FORE","FORK"))</f>
        <v>#REF!</v>
      </c>
      <c r="C4" t="e">
        <f>#REF!</f>
        <v>#REF!</v>
      </c>
      <c r="D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t="e">
        <f>VLOOKUP(#REF!,Sheet1!$B$5:$C$252,2,FALSE)</f>
        <v>#REF!</v>
      </c>
      <c r="J4" s="13" t="e">
        <f>VLOOKUP(#REF!,Sheet1!G26:H38,2,FALSE)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1" t="s">
        <v>404</v>
      </c>
      <c r="P4" t="e">
        <f>CONCATENATE("Адрес '",#REF!,"'")</f>
        <v>#REF!</v>
      </c>
      <c r="Q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t="e">
        <f>VLOOKUP(#REF!,Sheet1!$B$5:$C$252,2,FALSE)</f>
        <v>#REF!</v>
      </c>
      <c r="W4" s="13" t="e">
        <f>VLOOKUP(#REF!,Sheet1!G26:H38,2,FALSE)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VLOOKUP(#REF!,Sheet1!$B$5:$D$252,3,FALSE)</f>
        <v>#REF!</v>
      </c>
      <c r="AG4" s="13" t="e">
        <f>IF(CONCATENATE(#REF!," ",#REF!)=" ","n/a",CONCATENATE(#REF!," ",#REF!))</f>
        <v>#REF!</v>
      </c>
      <c r="AH4" s="32" t="e">
        <f>#REF!</f>
        <v>#REF!</v>
      </c>
      <c r="AI4" s="32" t="e">
        <f>#REF!</f>
        <v>#REF!</v>
      </c>
      <c r="AJ4" s="12" t="s">
        <v>356</v>
      </c>
      <c r="AK4" s="12" t="s">
        <v>357</v>
      </c>
      <c r="AL4" s="16" t="s">
        <v>358</v>
      </c>
    </row>
  </sheetData>
  <sheetProtection password="C83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140625" style="0" bestFit="1" customWidth="1"/>
    <col min="2" max="2" width="21.57421875" style="0" bestFit="1" customWidth="1"/>
    <col min="3" max="3" width="24.421875" style="0" bestFit="1" customWidth="1"/>
    <col min="4" max="4" width="16.57421875" style="0" bestFit="1" customWidth="1"/>
    <col min="5" max="5" width="16.00390625" style="0" bestFit="1" customWidth="1"/>
    <col min="6" max="6" width="18.7109375" style="0" bestFit="1" customWidth="1"/>
  </cols>
  <sheetData>
    <row r="1" spans="1:6" ht="38.25">
      <c r="A1" s="17" t="s">
        <v>359</v>
      </c>
      <c r="B1" s="17" t="s">
        <v>360</v>
      </c>
      <c r="C1" s="17" t="s">
        <v>361</v>
      </c>
      <c r="D1" s="17" t="s">
        <v>362</v>
      </c>
      <c r="E1" s="17" t="s">
        <v>363</v>
      </c>
      <c r="F1" s="17" t="s">
        <v>364</v>
      </c>
    </row>
    <row r="2" spans="1:6" ht="12.75">
      <c r="A2" s="18" t="s">
        <v>365</v>
      </c>
      <c r="B2" s="18" t="s">
        <v>366</v>
      </c>
      <c r="C2" s="18" t="s">
        <v>367</v>
      </c>
      <c r="D2" s="18" t="s">
        <v>368</v>
      </c>
      <c r="E2" s="18" t="s">
        <v>369</v>
      </c>
      <c r="F2" s="18" t="s">
        <v>370</v>
      </c>
    </row>
    <row r="3" spans="1:6" ht="12.75">
      <c r="A3" t="e">
        <f>#REF!</f>
        <v>#REF!</v>
      </c>
      <c r="B3" t="e">
        <f>#REF!</f>
        <v>#REF!</v>
      </c>
      <c r="C3" s="21" t="e">
        <f>VLOOKUP(#REF!,Sheet1!B5:C252,2,FALSE)</f>
        <v>#REF!</v>
      </c>
      <c r="D3" s="13" t="e">
        <f>#REF!</f>
        <v>#REF!</v>
      </c>
      <c r="E3" s="13" t="e">
        <f>VLOOKUP(#REF!,POSize,1,FALSE)</f>
        <v>#REF!</v>
      </c>
      <c r="F3" s="13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28125" style="0" customWidth="1"/>
    <col min="2" max="2" width="37.57421875" style="0" customWidth="1"/>
  </cols>
  <sheetData>
    <row r="1" spans="1:2" ht="12.75">
      <c r="A1" t="s">
        <v>371</v>
      </c>
      <c r="B1" s="17" t="s">
        <v>372</v>
      </c>
    </row>
    <row r="2" spans="1:2" ht="12.75">
      <c r="A2" t="s">
        <v>373</v>
      </c>
      <c r="B2" s="19" t="s">
        <v>374</v>
      </c>
    </row>
    <row r="3" spans="1:2" ht="12.75">
      <c r="A3" s="20">
        <v>1</v>
      </c>
      <c r="B3" t="e">
        <f>IF(#REF!=Sheet1!F5,"ISO 9001:2008","")</f>
        <v>#REF!</v>
      </c>
    </row>
    <row r="4" spans="1:2" ht="12.75">
      <c r="A4" s="20">
        <v>2</v>
      </c>
      <c r="B4" t="e">
        <f>IF(#REF!=Sheet1!F5,"ISO 14000","")</f>
        <v>#REF!</v>
      </c>
    </row>
    <row r="5" spans="1:2" ht="12.75">
      <c r="A5" s="20">
        <v>3</v>
      </c>
      <c r="B5" t="e">
        <f>IF(#REF!=Sheet1!F5,"ISO/TS 29001 ","")</f>
        <v>#REF!</v>
      </c>
    </row>
    <row r="6" spans="1:2" ht="12.75">
      <c r="A6" s="20">
        <v>4</v>
      </c>
      <c r="B6" t="e">
        <f>IF(#REF!=Sheet1!F5,"OHSAS 18000","")</f>
        <v>#REF!</v>
      </c>
    </row>
    <row r="7" spans="1:2" ht="12.75">
      <c r="A7" s="20">
        <v>5</v>
      </c>
      <c r="B7" s="14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Assessment Questionnaire Template - _Rev 5_ 25-02-11.doc</dc:title>
  <dc:subject/>
  <dc:creator>akhmeru</dc:creator>
  <cp:keywords/>
  <dc:description/>
  <cp:lastModifiedBy>Туленты Дмитрий Сергеевич</cp:lastModifiedBy>
  <cp:lastPrinted>2019-11-13T09:13:06Z</cp:lastPrinted>
  <dcterms:created xsi:type="dcterms:W3CDTF">2011-03-02T10:45:01Z</dcterms:created>
  <dcterms:modified xsi:type="dcterms:W3CDTF">2024-04-04T11:11:20Z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